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tmp" ContentType="image/png"/>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emarini\Desktop\Temp Files\"/>
    </mc:Choice>
  </mc:AlternateContent>
  <xr:revisionPtr revIDLastSave="0" documentId="8_{76015CB5-A46E-42B9-9160-4DBECBAB9059}" xr6:coauthVersionLast="47" xr6:coauthVersionMax="47" xr10:uidLastSave="{00000000-0000-0000-0000-000000000000}"/>
  <bookViews>
    <workbookView xWindow="60615" yWindow="2280" windowWidth="21600" windowHeight="11325" firstSheet="1" activeTab="3" xr2:uid="{391038F6-57E7-48FD-BF57-5440CE96D2B2}"/>
  </bookViews>
  <sheets>
    <sheet name="WA Rate Breakdown" sheetId="1" r:id="rId1"/>
    <sheet name="WA PD Map" sheetId="4" r:id="rId2"/>
    <sheet name="TE Calc-FY22" sheetId="10" r:id="rId3"/>
    <sheet name="GSA-FY2025 (Oct'24)" sheetId="14" r:id="rId4"/>
    <sheet name="GSA-FY2024 (Oct'23)" sheetId="12" r:id="rId5"/>
    <sheet name="GSA-FY2023 (Oct'22)" sheetId="11" r:id="rId6"/>
    <sheet name="TE Calc-FY21" sheetId="9" state="hidden" r:id="rId7"/>
  </sheets>
  <definedNames>
    <definedName name="_xlnm._FilterDatabase" localSheetId="5" hidden="1">'GSA-FY2023 (Oct''22)'!$B$4:$M$689</definedName>
    <definedName name="_xlnm._FilterDatabase" localSheetId="4" hidden="1">'GSA-FY2024 (Oct''23)'!$B$4:$M$671</definedName>
    <definedName name="_xlnm._FilterDatabase" localSheetId="3" hidden="1">'GSA-FY2025 (Oct''24)'!$A$4:$L$653</definedName>
    <definedName name="_xlnm.Print_Area" localSheetId="6">'TE Calc-FY21'!$A$1:$X$33</definedName>
    <definedName name="_xlnm.Print_Area" localSheetId="2">'TE Calc-FY22'!$A$1:$X$33</definedName>
    <definedName name="_xlnm.Print_Titles" localSheetId="1">'WA PD Map'!$1:$2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649" i="14" l="1"/>
  <c r="K648" i="14"/>
  <c r="K604" i="14"/>
  <c r="K603" i="14"/>
  <c r="K602" i="14"/>
  <c r="K596" i="14"/>
  <c r="K595" i="14"/>
  <c r="K594" i="14"/>
  <c r="K591" i="14"/>
  <c r="K562" i="14"/>
  <c r="K509" i="14"/>
  <c r="K508" i="14"/>
  <c r="K507" i="14"/>
  <c r="K487" i="14"/>
  <c r="K486" i="14"/>
  <c r="K485" i="14"/>
  <c r="K389" i="14"/>
  <c r="K373" i="14"/>
  <c r="K372" i="14"/>
  <c r="K371" i="14"/>
  <c r="K360" i="14"/>
  <c r="K359" i="14"/>
  <c r="K358" i="14"/>
  <c r="K352" i="14"/>
  <c r="K351" i="14"/>
  <c r="K350" i="14"/>
  <c r="K277" i="14"/>
  <c r="K269" i="14"/>
  <c r="K653" i="14"/>
  <c r="K652" i="14"/>
  <c r="K637" i="14"/>
  <c r="K636" i="14"/>
  <c r="K634" i="14"/>
  <c r="K633" i="14"/>
  <c r="K632" i="14"/>
  <c r="K588" i="14"/>
  <c r="K587" i="14"/>
  <c r="K586" i="14"/>
  <c r="K532" i="14"/>
  <c r="K531" i="14"/>
  <c r="K530" i="14"/>
  <c r="K529" i="14"/>
  <c r="K520" i="14"/>
  <c r="K519" i="14"/>
  <c r="K518" i="14"/>
  <c r="K517" i="14"/>
  <c r="K499" i="14"/>
  <c r="K498" i="14"/>
  <c r="K497" i="14"/>
  <c r="K477" i="14"/>
  <c r="K465" i="14"/>
  <c r="K464" i="14"/>
  <c r="K463" i="14"/>
  <c r="K462" i="14"/>
  <c r="K461" i="14"/>
  <c r="K367" i="14"/>
  <c r="K329" i="14"/>
  <c r="K328" i="14"/>
  <c r="K327" i="14"/>
  <c r="K326" i="14"/>
  <c r="K325" i="14"/>
  <c r="K299" i="14"/>
  <c r="K298" i="14"/>
  <c r="K297" i="14"/>
  <c r="K296" i="14"/>
  <c r="K295" i="14"/>
  <c r="K294" i="14"/>
  <c r="K293" i="14"/>
  <c r="K286" i="14"/>
  <c r="K285" i="14"/>
  <c r="K284" i="14"/>
  <c r="K283" i="14"/>
  <c r="K259" i="14"/>
  <c r="K258" i="14"/>
  <c r="K257" i="14"/>
  <c r="K256" i="14"/>
  <c r="K255" i="14"/>
  <c r="K188" i="14"/>
  <c r="K187" i="14"/>
  <c r="K186" i="14"/>
  <c r="K185" i="14"/>
  <c r="K184" i="14"/>
  <c r="K147" i="14"/>
  <c r="K146" i="14"/>
  <c r="K145" i="14"/>
  <c r="K144" i="14"/>
  <c r="K143" i="14"/>
  <c r="K138" i="14"/>
  <c r="K137" i="14"/>
  <c r="K136" i="14"/>
  <c r="K135" i="14"/>
  <c r="K134" i="14"/>
  <c r="K133" i="14"/>
  <c r="K132" i="14"/>
  <c r="K131" i="14"/>
  <c r="K130" i="14"/>
  <c r="K129" i="14"/>
  <c r="K128" i="14"/>
  <c r="K127" i="14"/>
  <c r="K126" i="14"/>
  <c r="K110" i="14"/>
  <c r="K109" i="14"/>
  <c r="K108" i="14"/>
  <c r="K97" i="14"/>
  <c r="K96" i="14"/>
  <c r="K95" i="14"/>
  <c r="K83" i="14"/>
  <c r="K75" i="14"/>
  <c r="K71" i="14"/>
  <c r="K70" i="14"/>
  <c r="K69" i="14"/>
  <c r="K64" i="14"/>
  <c r="K63" i="14"/>
  <c r="K62" i="14"/>
  <c r="K54" i="14"/>
  <c r="K52" i="14"/>
  <c r="K51" i="14"/>
  <c r="K50" i="14"/>
  <c r="K49" i="14"/>
  <c r="K48" i="14"/>
  <c r="K47" i="14"/>
  <c r="K46" i="14"/>
  <c r="K45" i="14"/>
  <c r="K44" i="14"/>
  <c r="K28" i="14"/>
  <c r="K27" i="14"/>
  <c r="K26" i="14"/>
  <c r="K25" i="14"/>
  <c r="K640" i="14"/>
  <c r="K639" i="14"/>
  <c r="K638" i="14"/>
  <c r="K635" i="14"/>
  <c r="K627" i="14"/>
  <c r="K626" i="14"/>
  <c r="K625" i="14"/>
  <c r="K624" i="14"/>
  <c r="K623" i="14"/>
  <c r="K622" i="14"/>
  <c r="K621" i="14"/>
  <c r="K620" i="14"/>
  <c r="K619" i="14"/>
  <c r="K618" i="14"/>
  <c r="K614" i="14"/>
  <c r="K613" i="14"/>
  <c r="K612" i="14"/>
  <c r="K611" i="14"/>
  <c r="K610" i="14"/>
  <c r="K609" i="14"/>
  <c r="K585" i="14"/>
  <c r="K584" i="14"/>
  <c r="K583" i="14"/>
  <c r="K582" i="14"/>
  <c r="K581" i="14"/>
  <c r="K557" i="14"/>
  <c r="K556" i="14"/>
  <c r="K555" i="14"/>
  <c r="K551" i="14"/>
  <c r="K503" i="14"/>
  <c r="K502" i="14"/>
  <c r="K501" i="14"/>
  <c r="K500" i="14"/>
  <c r="K492" i="14"/>
  <c r="K491" i="14"/>
  <c r="K490" i="14"/>
  <c r="K480" i="14"/>
  <c r="K471" i="14"/>
  <c r="K460" i="14"/>
  <c r="K459" i="14"/>
  <c r="K458" i="14"/>
  <c r="K457" i="14"/>
  <c r="K456" i="14"/>
  <c r="K454" i="14"/>
  <c r="K453" i="14"/>
  <c r="K452" i="14"/>
  <c r="K451" i="14"/>
  <c r="K446" i="14"/>
  <c r="K445" i="14"/>
  <c r="K444" i="14"/>
  <c r="K443" i="14"/>
  <c r="K427" i="14"/>
  <c r="K425" i="14"/>
  <c r="K422" i="14"/>
  <c r="K370" i="14"/>
  <c r="K366" i="14"/>
  <c r="K365" i="14"/>
  <c r="K364" i="14"/>
  <c r="K356" i="14"/>
  <c r="K355" i="14"/>
  <c r="K354" i="14"/>
  <c r="K353" i="14"/>
  <c r="K348" i="14"/>
  <c r="K347" i="14"/>
  <c r="K346" i="14"/>
  <c r="K333" i="14"/>
  <c r="K332" i="14"/>
  <c r="K331" i="14"/>
  <c r="K330" i="14"/>
  <c r="K321" i="14"/>
  <c r="K314" i="14"/>
  <c r="K303" i="14"/>
  <c r="K302" i="14"/>
  <c r="K301" i="14"/>
  <c r="K292" i="14"/>
  <c r="K291" i="14"/>
  <c r="K290" i="14"/>
  <c r="K289" i="14"/>
  <c r="K288" i="14"/>
  <c r="K287" i="14"/>
  <c r="K270" i="14"/>
  <c r="K260" i="14"/>
  <c r="K246" i="14"/>
  <c r="K245" i="14"/>
  <c r="K244" i="14"/>
  <c r="K237" i="14"/>
  <c r="K236" i="14"/>
  <c r="K235" i="14"/>
  <c r="K231" i="14"/>
  <c r="K230" i="14"/>
  <c r="K229" i="14"/>
  <c r="K209" i="14"/>
  <c r="K208" i="14"/>
  <c r="K207" i="14"/>
  <c r="K183" i="14"/>
  <c r="K182" i="14"/>
  <c r="K181" i="14"/>
  <c r="K180" i="14"/>
  <c r="K175" i="14"/>
  <c r="K174" i="14"/>
  <c r="K173" i="14"/>
  <c r="K172" i="14"/>
  <c r="K171" i="14"/>
  <c r="K167" i="14"/>
  <c r="K166" i="14"/>
  <c r="K165" i="14"/>
  <c r="K154" i="14"/>
  <c r="K153" i="14"/>
  <c r="K152" i="14"/>
  <c r="K142" i="14"/>
  <c r="K139" i="14"/>
  <c r="K122" i="14"/>
  <c r="K121" i="14"/>
  <c r="K120" i="14"/>
  <c r="K119" i="14"/>
  <c r="K107" i="14"/>
  <c r="K103" i="14"/>
  <c r="K102" i="14"/>
  <c r="K101" i="14"/>
  <c r="K94" i="14"/>
  <c r="K93" i="14"/>
  <c r="K92" i="14"/>
  <c r="K89" i="14"/>
  <c r="K88" i="14"/>
  <c r="K87" i="14"/>
  <c r="K86" i="14"/>
  <c r="K85" i="14"/>
  <c r="K84" i="14"/>
  <c r="K81" i="14"/>
  <c r="K80" i="14"/>
  <c r="K79" i="14"/>
  <c r="K78" i="14"/>
  <c r="K77" i="14"/>
  <c r="K76" i="14"/>
  <c r="K74" i="14"/>
  <c r="K73" i="14"/>
  <c r="K72" i="14"/>
  <c r="K68" i="14"/>
  <c r="K67" i="14"/>
  <c r="K66" i="14"/>
  <c r="K65" i="14"/>
  <c r="K61" i="14"/>
  <c r="K60" i="14"/>
  <c r="K59" i="14"/>
  <c r="K58" i="14"/>
  <c r="K57" i="14"/>
  <c r="K56" i="14"/>
  <c r="K55" i="14"/>
  <c r="K43" i="14"/>
  <c r="K42" i="14"/>
  <c r="K41" i="14"/>
  <c r="K40" i="14"/>
  <c r="K39" i="14"/>
  <c r="K38" i="14"/>
  <c r="K37" i="14"/>
  <c r="K36" i="14"/>
  <c r="K34" i="14"/>
  <c r="K32" i="14"/>
  <c r="K23" i="14"/>
  <c r="K22" i="14"/>
  <c r="K21" i="14"/>
  <c r="K20" i="14"/>
  <c r="K647" i="14"/>
  <c r="K646" i="14"/>
  <c r="K645" i="14"/>
  <c r="K644" i="14"/>
  <c r="K643" i="14"/>
  <c r="K642" i="14"/>
  <c r="K641" i="14"/>
  <c r="K631" i="14"/>
  <c r="K630" i="14"/>
  <c r="K629" i="14"/>
  <c r="K628" i="14"/>
  <c r="K608" i="14"/>
  <c r="K607" i="14"/>
  <c r="K606" i="14"/>
  <c r="K605" i="14"/>
  <c r="K597" i="14"/>
  <c r="K593" i="14"/>
  <c r="K592" i="14"/>
  <c r="K590" i="14"/>
  <c r="K574" i="14"/>
  <c r="K569" i="14"/>
  <c r="K565" i="14"/>
  <c r="K564" i="14"/>
  <c r="K563" i="14"/>
  <c r="K561" i="14"/>
  <c r="K560" i="14"/>
  <c r="K559" i="14"/>
  <c r="K558" i="14"/>
  <c r="K545" i="14"/>
  <c r="K544" i="14"/>
  <c r="K543" i="14"/>
  <c r="K538" i="14"/>
  <c r="K537" i="14"/>
  <c r="K536" i="14"/>
  <c r="K535" i="14"/>
  <c r="K534" i="14"/>
  <c r="K528" i="14"/>
  <c r="K527" i="14"/>
  <c r="K526" i="14"/>
  <c r="K525" i="14"/>
  <c r="K524" i="14"/>
  <c r="K521" i="14"/>
  <c r="K516" i="14"/>
  <c r="K515" i="14"/>
  <c r="K513" i="14"/>
  <c r="K512" i="14"/>
  <c r="K511" i="14"/>
  <c r="K506" i="14"/>
  <c r="K505" i="14"/>
  <c r="K496" i="14"/>
  <c r="K495" i="14"/>
  <c r="K494" i="14"/>
  <c r="K493" i="14"/>
  <c r="K489" i="14"/>
  <c r="K488" i="14"/>
  <c r="K482" i="14"/>
  <c r="K481" i="14"/>
  <c r="K479" i="14"/>
  <c r="K478" i="14"/>
  <c r="K476" i="14"/>
  <c r="K475" i="14"/>
  <c r="K474" i="14"/>
  <c r="K473" i="14"/>
  <c r="K472" i="14"/>
  <c r="K470" i="14"/>
  <c r="K469" i="14"/>
  <c r="K468" i="14"/>
  <c r="K467" i="14"/>
  <c r="K466" i="14"/>
  <c r="K455" i="14"/>
  <c r="K450" i="14"/>
  <c r="K449" i="14"/>
  <c r="K448" i="14"/>
  <c r="K442" i="14"/>
  <c r="K441" i="14"/>
  <c r="K440" i="14"/>
  <c r="K438" i="14"/>
  <c r="K437" i="14"/>
  <c r="K436" i="14"/>
  <c r="K435" i="14"/>
  <c r="K433" i="14"/>
  <c r="K429" i="14"/>
  <c r="K428" i="14"/>
  <c r="K426" i="14"/>
  <c r="K424" i="14"/>
  <c r="K423" i="14"/>
  <c r="K421" i="14"/>
  <c r="K406" i="14"/>
  <c r="K405" i="14"/>
  <c r="K404" i="14"/>
  <c r="K403" i="14"/>
  <c r="K401" i="14"/>
  <c r="K387" i="14"/>
  <c r="K386" i="14"/>
  <c r="K382" i="14"/>
  <c r="K381" i="14"/>
  <c r="K378" i="14"/>
  <c r="K377" i="14"/>
  <c r="K375" i="14"/>
  <c r="K374" i="14"/>
  <c r="K369" i="14"/>
  <c r="K368" i="14"/>
  <c r="K363" i="14"/>
  <c r="K362" i="14"/>
  <c r="K361" i="14"/>
  <c r="K357" i="14"/>
  <c r="K342" i="14"/>
  <c r="K340" i="14"/>
  <c r="K339" i="14"/>
  <c r="K338" i="14"/>
  <c r="K337" i="14"/>
  <c r="K336" i="14"/>
  <c r="K335" i="14"/>
  <c r="K334" i="14"/>
  <c r="K324" i="14"/>
  <c r="K323" i="14"/>
  <c r="K322" i="14"/>
  <c r="K317" i="14"/>
  <c r="K316" i="14"/>
  <c r="K315" i="14"/>
  <c r="K313" i="14"/>
  <c r="K312" i="14"/>
  <c r="K311" i="14"/>
  <c r="K309" i="14"/>
  <c r="K307" i="14"/>
  <c r="K306" i="14"/>
  <c r="K305" i="14"/>
  <c r="K304" i="14"/>
  <c r="K300" i="14"/>
  <c r="K282" i="14"/>
  <c r="K281" i="14"/>
  <c r="K280" i="14"/>
  <c r="K279" i="14"/>
  <c r="K278" i="14"/>
  <c r="K276" i="14"/>
  <c r="K275" i="14"/>
  <c r="K274" i="14"/>
  <c r="K273" i="14"/>
  <c r="K272" i="14"/>
  <c r="K271" i="14"/>
  <c r="K268" i="14"/>
  <c r="K265" i="14"/>
  <c r="K261" i="14"/>
  <c r="K253" i="14"/>
  <c r="K252" i="14"/>
  <c r="K251" i="14"/>
  <c r="K250" i="14"/>
  <c r="K243" i="14"/>
  <c r="K242" i="14"/>
  <c r="K241" i="14"/>
  <c r="K240" i="14"/>
  <c r="K239" i="14"/>
  <c r="K224" i="14"/>
  <c r="K223" i="14"/>
  <c r="K222" i="14"/>
  <c r="K221" i="14"/>
  <c r="K220" i="14"/>
  <c r="K219" i="14"/>
  <c r="K218" i="14"/>
  <c r="K217" i="14"/>
  <c r="K216" i="14"/>
  <c r="K215" i="14"/>
  <c r="K214" i="14"/>
  <c r="K213" i="14"/>
  <c r="K199" i="14"/>
  <c r="K198" i="14"/>
  <c r="K197" i="14"/>
  <c r="K196" i="14"/>
  <c r="K195" i="14"/>
  <c r="K194" i="14"/>
  <c r="K193" i="14"/>
  <c r="K192" i="14"/>
  <c r="K191" i="14"/>
  <c r="K190" i="14"/>
  <c r="K189" i="14"/>
  <c r="K170" i="14"/>
  <c r="K169" i="14"/>
  <c r="K168" i="14"/>
  <c r="K164" i="14"/>
  <c r="K163" i="14"/>
  <c r="K162" i="14"/>
  <c r="K161" i="14"/>
  <c r="K157" i="14"/>
  <c r="K156" i="14"/>
  <c r="K155" i="14"/>
  <c r="K141" i="14"/>
  <c r="K140" i="14"/>
  <c r="K118" i="14"/>
  <c r="K117" i="14"/>
  <c r="K116" i="14"/>
  <c r="K115" i="14"/>
  <c r="K114" i="14"/>
  <c r="K113" i="14"/>
  <c r="K112" i="14"/>
  <c r="K111" i="14"/>
  <c r="K100" i="14"/>
  <c r="K99" i="14"/>
  <c r="K98" i="14"/>
  <c r="K91" i="14"/>
  <c r="K90" i="14"/>
  <c r="K53" i="14"/>
  <c r="K35" i="14"/>
  <c r="K31" i="14"/>
  <c r="K30" i="14"/>
  <c r="K29" i="14"/>
  <c r="K17" i="14"/>
  <c r="K16" i="14"/>
  <c r="K15" i="14"/>
  <c r="K651" i="14"/>
  <c r="K650" i="14"/>
  <c r="K617" i="14"/>
  <c r="K616" i="14"/>
  <c r="K615" i="14"/>
  <c r="K601" i="14"/>
  <c r="K600" i="14"/>
  <c r="K599" i="14"/>
  <c r="K598" i="14"/>
  <c r="K589" i="14"/>
  <c r="K580" i="14"/>
  <c r="K579" i="14"/>
  <c r="K578" i="14"/>
  <c r="K577" i="14"/>
  <c r="K576" i="14"/>
  <c r="K575" i="14"/>
  <c r="K573" i="14"/>
  <c r="K572" i="14"/>
  <c r="K571" i="14"/>
  <c r="K570" i="14"/>
  <c r="K568" i="14"/>
  <c r="K567" i="14"/>
  <c r="K566" i="14"/>
  <c r="K554" i="14"/>
  <c r="K553" i="14"/>
  <c r="K552" i="14"/>
  <c r="K550" i="14"/>
  <c r="K549" i="14"/>
  <c r="K548" i="14"/>
  <c r="K547" i="14"/>
  <c r="K546" i="14"/>
  <c r="K542" i="14"/>
  <c r="K541" i="14"/>
  <c r="K540" i="14"/>
  <c r="K539" i="14"/>
  <c r="K533" i="14"/>
  <c r="K523" i="14"/>
  <c r="K522" i="14"/>
  <c r="K514" i="14"/>
  <c r="K510" i="14"/>
  <c r="K504" i="14"/>
  <c r="K484" i="14"/>
  <c r="K483" i="14"/>
  <c r="K447" i="14"/>
  <c r="K439" i="14"/>
  <c r="K434" i="14"/>
  <c r="K432" i="14"/>
  <c r="K431" i="14"/>
  <c r="K430" i="14"/>
  <c r="K420" i="14"/>
  <c r="K419" i="14"/>
  <c r="K418" i="14"/>
  <c r="K417" i="14"/>
  <c r="K416" i="14"/>
  <c r="K415" i="14"/>
  <c r="K414" i="14"/>
  <c r="K413" i="14"/>
  <c r="K412" i="14"/>
  <c r="K411" i="14"/>
  <c r="K410" i="14"/>
  <c r="K409" i="14"/>
  <c r="K408" i="14"/>
  <c r="K407" i="14"/>
  <c r="K402" i="14"/>
  <c r="K400" i="14"/>
  <c r="K399" i="14"/>
  <c r="K398" i="14"/>
  <c r="K397" i="14"/>
  <c r="K396" i="14"/>
  <c r="K395" i="14"/>
  <c r="K394" i="14"/>
  <c r="K393" i="14"/>
  <c r="K392" i="14"/>
  <c r="K391" i="14"/>
  <c r="K390" i="14"/>
  <c r="K388" i="14"/>
  <c r="K385" i="14"/>
  <c r="K384" i="14"/>
  <c r="K383" i="14"/>
  <c r="K380" i="14"/>
  <c r="K379" i="14"/>
  <c r="K376" i="14"/>
  <c r="K349" i="14"/>
  <c r="K345" i="14"/>
  <c r="K344" i="14"/>
  <c r="K343" i="14"/>
  <c r="K341" i="14"/>
  <c r="K320" i="14"/>
  <c r="K319" i="14"/>
  <c r="K318" i="14"/>
  <c r="K310" i="14"/>
  <c r="K308" i="14"/>
  <c r="K267" i="14"/>
  <c r="K266" i="14"/>
  <c r="K264" i="14"/>
  <c r="K263" i="14"/>
  <c r="K262" i="14"/>
  <c r="K254" i="14"/>
  <c r="K249" i="14"/>
  <c r="K248" i="14"/>
  <c r="K247" i="14"/>
  <c r="K238" i="14"/>
  <c r="K234" i="14"/>
  <c r="K233" i="14"/>
  <c r="K232" i="14"/>
  <c r="K228" i="14"/>
  <c r="K227" i="14"/>
  <c r="K226" i="14"/>
  <c r="K225" i="14"/>
  <c r="K212" i="14"/>
  <c r="K211" i="14"/>
  <c r="K210" i="14"/>
  <c r="K206" i="14"/>
  <c r="K205" i="14"/>
  <c r="K204" i="14"/>
  <c r="K203" i="14"/>
  <c r="K202" i="14"/>
  <c r="K201" i="14"/>
  <c r="K200" i="14"/>
  <c r="K179" i="14"/>
  <c r="K178" i="14"/>
  <c r="K177" i="14"/>
  <c r="K176" i="14"/>
  <c r="K160" i="14"/>
  <c r="K159" i="14"/>
  <c r="K158" i="14"/>
  <c r="K151" i="14"/>
  <c r="K150" i="14"/>
  <c r="K149" i="14"/>
  <c r="K148" i="14"/>
  <c r="K125" i="14"/>
  <c r="K124" i="14"/>
  <c r="K123" i="14"/>
  <c r="K106" i="14"/>
  <c r="K105" i="14"/>
  <c r="K104" i="14"/>
  <c r="K82" i="14"/>
  <c r="K33" i="14"/>
  <c r="K18" i="14"/>
  <c r="K13" i="14"/>
  <c r="K12" i="14"/>
  <c r="K11" i="14"/>
  <c r="K10" i="14"/>
  <c r="K9" i="14"/>
  <c r="K8" i="14"/>
  <c r="K7" i="14"/>
  <c r="K6" i="14"/>
  <c r="H6" i="14"/>
  <c r="L6" i="14" s="1"/>
  <c r="H7" i="14"/>
  <c r="L7" i="14" s="1"/>
  <c r="H8" i="14"/>
  <c r="L8" i="14" s="1"/>
  <c r="H9" i="14"/>
  <c r="L9" i="14" s="1"/>
  <c r="H10" i="14"/>
  <c r="L10" i="14" s="1"/>
  <c r="H11" i="14"/>
  <c r="L11" i="14" s="1"/>
  <c r="H12" i="14"/>
  <c r="L12" i="14" s="1"/>
  <c r="H13" i="14"/>
  <c r="L13" i="14" s="1"/>
  <c r="H14" i="14"/>
  <c r="L14" i="14" s="1"/>
  <c r="H15" i="14"/>
  <c r="L15" i="14" s="1"/>
  <c r="H16" i="14"/>
  <c r="L16" i="14" s="1"/>
  <c r="H17" i="14"/>
  <c r="L17" i="14" s="1"/>
  <c r="H18" i="14"/>
  <c r="L18" i="14" s="1"/>
  <c r="H19" i="14"/>
  <c r="L19" i="14" s="1"/>
  <c r="H20" i="14"/>
  <c r="L20" i="14" s="1"/>
  <c r="H21" i="14"/>
  <c r="L21" i="14" s="1"/>
  <c r="H22" i="14"/>
  <c r="L22" i="14" s="1"/>
  <c r="H23" i="14"/>
  <c r="L23" i="14" s="1"/>
  <c r="H24" i="14"/>
  <c r="L24" i="14" s="1"/>
  <c r="H25" i="14"/>
  <c r="L25" i="14" s="1"/>
  <c r="H26" i="14"/>
  <c r="L26" i="14" s="1"/>
  <c r="H27" i="14"/>
  <c r="L27" i="14" s="1"/>
  <c r="H28" i="14"/>
  <c r="L28" i="14" s="1"/>
  <c r="H29" i="14"/>
  <c r="L29" i="14" s="1"/>
  <c r="H30" i="14"/>
  <c r="L30" i="14" s="1"/>
  <c r="H31" i="14"/>
  <c r="L31" i="14" s="1"/>
  <c r="H32" i="14"/>
  <c r="L32" i="14" s="1"/>
  <c r="H33" i="14"/>
  <c r="L33" i="14" s="1"/>
  <c r="H34" i="14"/>
  <c r="L34" i="14" s="1"/>
  <c r="H35" i="14"/>
  <c r="L35" i="14" s="1"/>
  <c r="H36" i="14"/>
  <c r="L36" i="14" s="1"/>
  <c r="H37" i="14"/>
  <c r="L37" i="14" s="1"/>
  <c r="H38" i="14"/>
  <c r="L38" i="14" s="1"/>
  <c r="H39" i="14"/>
  <c r="L39" i="14" s="1"/>
  <c r="H40" i="14"/>
  <c r="L40" i="14" s="1"/>
  <c r="H41" i="14"/>
  <c r="L41" i="14" s="1"/>
  <c r="H42" i="14"/>
  <c r="L42" i="14" s="1"/>
  <c r="H43" i="14"/>
  <c r="L43" i="14" s="1"/>
  <c r="H44" i="14"/>
  <c r="L44" i="14" s="1"/>
  <c r="H45" i="14"/>
  <c r="L45" i="14" s="1"/>
  <c r="H46" i="14"/>
  <c r="L46" i="14" s="1"/>
  <c r="H47" i="14"/>
  <c r="L47" i="14" s="1"/>
  <c r="H48" i="14"/>
  <c r="L48" i="14" s="1"/>
  <c r="H49" i="14"/>
  <c r="L49" i="14" s="1"/>
  <c r="H50" i="14"/>
  <c r="L50" i="14" s="1"/>
  <c r="H51" i="14"/>
  <c r="L51" i="14" s="1"/>
  <c r="H52" i="14"/>
  <c r="L52" i="14" s="1"/>
  <c r="H53" i="14"/>
  <c r="L53" i="14" s="1"/>
  <c r="H54" i="14"/>
  <c r="L54" i="14" s="1"/>
  <c r="H55" i="14"/>
  <c r="L55" i="14" s="1"/>
  <c r="H56" i="14"/>
  <c r="L56" i="14" s="1"/>
  <c r="H57" i="14"/>
  <c r="L57" i="14" s="1"/>
  <c r="H58" i="14"/>
  <c r="L58" i="14" s="1"/>
  <c r="H59" i="14"/>
  <c r="L59" i="14" s="1"/>
  <c r="H60" i="14"/>
  <c r="L60" i="14" s="1"/>
  <c r="H61" i="14"/>
  <c r="L61" i="14" s="1"/>
  <c r="H62" i="14"/>
  <c r="L62" i="14" s="1"/>
  <c r="H63" i="14"/>
  <c r="L63" i="14" s="1"/>
  <c r="H64" i="14"/>
  <c r="L64" i="14" s="1"/>
  <c r="H65" i="14"/>
  <c r="L65" i="14" s="1"/>
  <c r="H66" i="14"/>
  <c r="L66" i="14" s="1"/>
  <c r="H67" i="14"/>
  <c r="L67" i="14" s="1"/>
  <c r="H68" i="14"/>
  <c r="L68" i="14" s="1"/>
  <c r="H69" i="14"/>
  <c r="L69" i="14" s="1"/>
  <c r="H70" i="14"/>
  <c r="L70" i="14" s="1"/>
  <c r="H71" i="14"/>
  <c r="L71" i="14" s="1"/>
  <c r="H72" i="14"/>
  <c r="L72" i="14" s="1"/>
  <c r="H73" i="14"/>
  <c r="L73" i="14" s="1"/>
  <c r="H74" i="14"/>
  <c r="L74" i="14" s="1"/>
  <c r="H75" i="14"/>
  <c r="L75" i="14" s="1"/>
  <c r="H76" i="14"/>
  <c r="L76" i="14" s="1"/>
  <c r="H77" i="14"/>
  <c r="L77" i="14" s="1"/>
  <c r="H78" i="14"/>
  <c r="L78" i="14" s="1"/>
  <c r="H79" i="14"/>
  <c r="L79" i="14" s="1"/>
  <c r="H80" i="14"/>
  <c r="L80" i="14" s="1"/>
  <c r="H81" i="14"/>
  <c r="L81" i="14" s="1"/>
  <c r="H82" i="14"/>
  <c r="L82" i="14" s="1"/>
  <c r="H83" i="14"/>
  <c r="L83" i="14" s="1"/>
  <c r="H84" i="14"/>
  <c r="L84" i="14" s="1"/>
  <c r="H85" i="14"/>
  <c r="L85" i="14" s="1"/>
  <c r="H86" i="14"/>
  <c r="L86" i="14" s="1"/>
  <c r="H87" i="14"/>
  <c r="L87" i="14" s="1"/>
  <c r="H88" i="14"/>
  <c r="L88" i="14" s="1"/>
  <c r="H89" i="14"/>
  <c r="L89" i="14" s="1"/>
  <c r="H90" i="14"/>
  <c r="L90" i="14" s="1"/>
  <c r="H91" i="14"/>
  <c r="L91" i="14" s="1"/>
  <c r="H92" i="14"/>
  <c r="L92" i="14" s="1"/>
  <c r="H93" i="14"/>
  <c r="L93" i="14" s="1"/>
  <c r="H94" i="14"/>
  <c r="L94" i="14" s="1"/>
  <c r="H95" i="14"/>
  <c r="L95" i="14" s="1"/>
  <c r="H96" i="14"/>
  <c r="L96" i="14" s="1"/>
  <c r="H97" i="14"/>
  <c r="L97" i="14" s="1"/>
  <c r="H98" i="14"/>
  <c r="L98" i="14" s="1"/>
  <c r="H99" i="14"/>
  <c r="L99" i="14" s="1"/>
  <c r="H100" i="14"/>
  <c r="L100" i="14" s="1"/>
  <c r="H101" i="14"/>
  <c r="L101" i="14" s="1"/>
  <c r="H102" i="14"/>
  <c r="L102" i="14" s="1"/>
  <c r="H103" i="14"/>
  <c r="L103" i="14" s="1"/>
  <c r="H104" i="14"/>
  <c r="L104" i="14" s="1"/>
  <c r="H105" i="14"/>
  <c r="L105" i="14" s="1"/>
  <c r="H106" i="14"/>
  <c r="L106" i="14" s="1"/>
  <c r="H107" i="14"/>
  <c r="L107" i="14" s="1"/>
  <c r="H108" i="14"/>
  <c r="L108" i="14" s="1"/>
  <c r="H109" i="14"/>
  <c r="L109" i="14" s="1"/>
  <c r="H110" i="14"/>
  <c r="L110" i="14" s="1"/>
  <c r="H111" i="14"/>
  <c r="L111" i="14" s="1"/>
  <c r="H112" i="14"/>
  <c r="L112" i="14" s="1"/>
  <c r="H113" i="14"/>
  <c r="L113" i="14" s="1"/>
  <c r="H114" i="14"/>
  <c r="L114" i="14" s="1"/>
  <c r="H115" i="14"/>
  <c r="L115" i="14" s="1"/>
  <c r="H116" i="14"/>
  <c r="L116" i="14" s="1"/>
  <c r="H117" i="14"/>
  <c r="L117" i="14" s="1"/>
  <c r="H118" i="14"/>
  <c r="L118" i="14" s="1"/>
  <c r="H119" i="14"/>
  <c r="L119" i="14" s="1"/>
  <c r="H120" i="14"/>
  <c r="L120" i="14" s="1"/>
  <c r="H121" i="14"/>
  <c r="L121" i="14" s="1"/>
  <c r="H122" i="14"/>
  <c r="L122" i="14" s="1"/>
  <c r="H123" i="14"/>
  <c r="L123" i="14" s="1"/>
  <c r="H124" i="14"/>
  <c r="L124" i="14" s="1"/>
  <c r="H125" i="14"/>
  <c r="L125" i="14" s="1"/>
  <c r="H126" i="14"/>
  <c r="L126" i="14" s="1"/>
  <c r="H127" i="14"/>
  <c r="L127" i="14" s="1"/>
  <c r="H128" i="14"/>
  <c r="L128" i="14" s="1"/>
  <c r="H129" i="14"/>
  <c r="L129" i="14" s="1"/>
  <c r="H130" i="14"/>
  <c r="L130" i="14" s="1"/>
  <c r="H131" i="14"/>
  <c r="L131" i="14" s="1"/>
  <c r="H132" i="14"/>
  <c r="L132" i="14" s="1"/>
  <c r="H133" i="14"/>
  <c r="L133" i="14" s="1"/>
  <c r="H134" i="14"/>
  <c r="L134" i="14" s="1"/>
  <c r="H135" i="14"/>
  <c r="L135" i="14" s="1"/>
  <c r="H136" i="14"/>
  <c r="L136" i="14" s="1"/>
  <c r="H137" i="14"/>
  <c r="L137" i="14" s="1"/>
  <c r="H138" i="14"/>
  <c r="L138" i="14" s="1"/>
  <c r="H139" i="14"/>
  <c r="L139" i="14" s="1"/>
  <c r="H140" i="14"/>
  <c r="L140" i="14" s="1"/>
  <c r="H141" i="14"/>
  <c r="L141" i="14" s="1"/>
  <c r="H142" i="14"/>
  <c r="L142" i="14" s="1"/>
  <c r="H143" i="14"/>
  <c r="L143" i="14" s="1"/>
  <c r="H144" i="14"/>
  <c r="L144" i="14" s="1"/>
  <c r="H145" i="14"/>
  <c r="L145" i="14" s="1"/>
  <c r="H146" i="14"/>
  <c r="L146" i="14" s="1"/>
  <c r="H147" i="14"/>
  <c r="L147" i="14" s="1"/>
  <c r="H148" i="14"/>
  <c r="L148" i="14" s="1"/>
  <c r="H149" i="14"/>
  <c r="L149" i="14" s="1"/>
  <c r="H150" i="14"/>
  <c r="L150" i="14" s="1"/>
  <c r="H151" i="14"/>
  <c r="L151" i="14" s="1"/>
  <c r="H152" i="14"/>
  <c r="L152" i="14" s="1"/>
  <c r="H153" i="14"/>
  <c r="L153" i="14" s="1"/>
  <c r="H154" i="14"/>
  <c r="L154" i="14" s="1"/>
  <c r="H155" i="14"/>
  <c r="L155" i="14" s="1"/>
  <c r="H156" i="14"/>
  <c r="L156" i="14" s="1"/>
  <c r="H157" i="14"/>
  <c r="L157" i="14" s="1"/>
  <c r="H158" i="14"/>
  <c r="L158" i="14" s="1"/>
  <c r="H159" i="14"/>
  <c r="L159" i="14" s="1"/>
  <c r="H160" i="14"/>
  <c r="L160" i="14" s="1"/>
  <c r="H161" i="14"/>
  <c r="L161" i="14" s="1"/>
  <c r="H162" i="14"/>
  <c r="L162" i="14" s="1"/>
  <c r="H163" i="14"/>
  <c r="L163" i="14" s="1"/>
  <c r="H164" i="14"/>
  <c r="L164" i="14" s="1"/>
  <c r="H165" i="14"/>
  <c r="L165" i="14" s="1"/>
  <c r="H166" i="14"/>
  <c r="L166" i="14" s="1"/>
  <c r="H167" i="14"/>
  <c r="L167" i="14" s="1"/>
  <c r="H168" i="14"/>
  <c r="L168" i="14" s="1"/>
  <c r="H169" i="14"/>
  <c r="L169" i="14" s="1"/>
  <c r="H170" i="14"/>
  <c r="L170" i="14" s="1"/>
  <c r="H171" i="14"/>
  <c r="L171" i="14" s="1"/>
  <c r="H172" i="14"/>
  <c r="L172" i="14" s="1"/>
  <c r="H173" i="14"/>
  <c r="L173" i="14" s="1"/>
  <c r="H174" i="14"/>
  <c r="L174" i="14" s="1"/>
  <c r="H175" i="14"/>
  <c r="L175" i="14" s="1"/>
  <c r="H176" i="14"/>
  <c r="L176" i="14" s="1"/>
  <c r="H177" i="14"/>
  <c r="L177" i="14" s="1"/>
  <c r="H178" i="14"/>
  <c r="L178" i="14" s="1"/>
  <c r="H179" i="14"/>
  <c r="L179" i="14" s="1"/>
  <c r="H180" i="14"/>
  <c r="L180" i="14" s="1"/>
  <c r="H181" i="14"/>
  <c r="L181" i="14" s="1"/>
  <c r="H182" i="14"/>
  <c r="L182" i="14" s="1"/>
  <c r="H183" i="14"/>
  <c r="L183" i="14" s="1"/>
  <c r="H184" i="14"/>
  <c r="L184" i="14" s="1"/>
  <c r="H185" i="14"/>
  <c r="L185" i="14" s="1"/>
  <c r="H186" i="14"/>
  <c r="L186" i="14" s="1"/>
  <c r="H187" i="14"/>
  <c r="L187" i="14" s="1"/>
  <c r="H188" i="14"/>
  <c r="L188" i="14" s="1"/>
  <c r="H189" i="14"/>
  <c r="L189" i="14" s="1"/>
  <c r="H190" i="14"/>
  <c r="L190" i="14" s="1"/>
  <c r="H191" i="14"/>
  <c r="L191" i="14" s="1"/>
  <c r="H192" i="14"/>
  <c r="L192" i="14" s="1"/>
  <c r="H193" i="14"/>
  <c r="L193" i="14" s="1"/>
  <c r="H194" i="14"/>
  <c r="L194" i="14" s="1"/>
  <c r="H195" i="14"/>
  <c r="L195" i="14" s="1"/>
  <c r="H196" i="14"/>
  <c r="L196" i="14" s="1"/>
  <c r="H197" i="14"/>
  <c r="L197" i="14" s="1"/>
  <c r="H198" i="14"/>
  <c r="L198" i="14" s="1"/>
  <c r="H199" i="14"/>
  <c r="L199" i="14" s="1"/>
  <c r="H200" i="14"/>
  <c r="L200" i="14" s="1"/>
  <c r="H201" i="14"/>
  <c r="L201" i="14" s="1"/>
  <c r="H202" i="14"/>
  <c r="L202" i="14" s="1"/>
  <c r="H203" i="14"/>
  <c r="L203" i="14" s="1"/>
  <c r="H204" i="14"/>
  <c r="L204" i="14" s="1"/>
  <c r="H205" i="14"/>
  <c r="L205" i="14" s="1"/>
  <c r="H206" i="14"/>
  <c r="L206" i="14" s="1"/>
  <c r="H207" i="14"/>
  <c r="L207" i="14" s="1"/>
  <c r="H208" i="14"/>
  <c r="L208" i="14" s="1"/>
  <c r="H209" i="14"/>
  <c r="L209" i="14" s="1"/>
  <c r="H210" i="14"/>
  <c r="L210" i="14" s="1"/>
  <c r="H211" i="14"/>
  <c r="L211" i="14" s="1"/>
  <c r="H212" i="14"/>
  <c r="L212" i="14" s="1"/>
  <c r="H213" i="14"/>
  <c r="L213" i="14" s="1"/>
  <c r="H214" i="14"/>
  <c r="L214" i="14" s="1"/>
  <c r="H215" i="14"/>
  <c r="L215" i="14" s="1"/>
  <c r="H216" i="14"/>
  <c r="L216" i="14" s="1"/>
  <c r="H217" i="14"/>
  <c r="L217" i="14" s="1"/>
  <c r="H218" i="14"/>
  <c r="L218" i="14" s="1"/>
  <c r="H219" i="14"/>
  <c r="L219" i="14" s="1"/>
  <c r="H220" i="14"/>
  <c r="L220" i="14" s="1"/>
  <c r="H221" i="14"/>
  <c r="L221" i="14" s="1"/>
  <c r="H222" i="14"/>
  <c r="L222" i="14" s="1"/>
  <c r="H223" i="14"/>
  <c r="L223" i="14" s="1"/>
  <c r="H224" i="14"/>
  <c r="L224" i="14" s="1"/>
  <c r="H225" i="14"/>
  <c r="L225" i="14" s="1"/>
  <c r="H226" i="14"/>
  <c r="L226" i="14" s="1"/>
  <c r="H227" i="14"/>
  <c r="L227" i="14" s="1"/>
  <c r="H228" i="14"/>
  <c r="L228" i="14" s="1"/>
  <c r="H229" i="14"/>
  <c r="L229" i="14" s="1"/>
  <c r="H230" i="14"/>
  <c r="L230" i="14" s="1"/>
  <c r="H231" i="14"/>
  <c r="L231" i="14" s="1"/>
  <c r="H232" i="14"/>
  <c r="L232" i="14" s="1"/>
  <c r="H233" i="14"/>
  <c r="L233" i="14" s="1"/>
  <c r="H234" i="14"/>
  <c r="L234" i="14" s="1"/>
  <c r="H235" i="14"/>
  <c r="L235" i="14" s="1"/>
  <c r="H236" i="14"/>
  <c r="L236" i="14" s="1"/>
  <c r="H237" i="14"/>
  <c r="L237" i="14" s="1"/>
  <c r="H238" i="14"/>
  <c r="L238" i="14" s="1"/>
  <c r="H239" i="14"/>
  <c r="L239" i="14" s="1"/>
  <c r="H240" i="14"/>
  <c r="L240" i="14" s="1"/>
  <c r="H241" i="14"/>
  <c r="L241" i="14" s="1"/>
  <c r="H242" i="14"/>
  <c r="L242" i="14" s="1"/>
  <c r="H243" i="14"/>
  <c r="L243" i="14" s="1"/>
  <c r="H244" i="14"/>
  <c r="L244" i="14" s="1"/>
  <c r="H245" i="14"/>
  <c r="L245" i="14" s="1"/>
  <c r="H246" i="14"/>
  <c r="L246" i="14" s="1"/>
  <c r="H247" i="14"/>
  <c r="L247" i="14" s="1"/>
  <c r="H248" i="14"/>
  <c r="L248" i="14" s="1"/>
  <c r="H249" i="14"/>
  <c r="L249" i="14" s="1"/>
  <c r="H250" i="14"/>
  <c r="L250" i="14" s="1"/>
  <c r="H251" i="14"/>
  <c r="L251" i="14" s="1"/>
  <c r="H252" i="14"/>
  <c r="L252" i="14" s="1"/>
  <c r="H253" i="14"/>
  <c r="L253" i="14" s="1"/>
  <c r="H254" i="14"/>
  <c r="L254" i="14" s="1"/>
  <c r="H255" i="14"/>
  <c r="L255" i="14" s="1"/>
  <c r="H256" i="14"/>
  <c r="L256" i="14" s="1"/>
  <c r="H257" i="14"/>
  <c r="L257" i="14" s="1"/>
  <c r="H258" i="14"/>
  <c r="L258" i="14" s="1"/>
  <c r="H259" i="14"/>
  <c r="L259" i="14" s="1"/>
  <c r="H260" i="14"/>
  <c r="L260" i="14" s="1"/>
  <c r="H261" i="14"/>
  <c r="L261" i="14" s="1"/>
  <c r="H262" i="14"/>
  <c r="L262" i="14" s="1"/>
  <c r="H263" i="14"/>
  <c r="L263" i="14" s="1"/>
  <c r="H264" i="14"/>
  <c r="L264" i="14" s="1"/>
  <c r="H265" i="14"/>
  <c r="L265" i="14" s="1"/>
  <c r="H266" i="14"/>
  <c r="L266" i="14" s="1"/>
  <c r="H267" i="14"/>
  <c r="L267" i="14" s="1"/>
  <c r="H268" i="14"/>
  <c r="L268" i="14" s="1"/>
  <c r="H269" i="14"/>
  <c r="L269" i="14" s="1"/>
  <c r="H270" i="14"/>
  <c r="L270" i="14" s="1"/>
  <c r="H271" i="14"/>
  <c r="L271" i="14" s="1"/>
  <c r="H272" i="14"/>
  <c r="L272" i="14" s="1"/>
  <c r="H273" i="14"/>
  <c r="L273" i="14" s="1"/>
  <c r="H274" i="14"/>
  <c r="L274" i="14" s="1"/>
  <c r="H275" i="14"/>
  <c r="L275" i="14" s="1"/>
  <c r="H276" i="14"/>
  <c r="L276" i="14" s="1"/>
  <c r="H277" i="14"/>
  <c r="L277" i="14" s="1"/>
  <c r="H278" i="14"/>
  <c r="L278" i="14" s="1"/>
  <c r="H279" i="14"/>
  <c r="L279" i="14" s="1"/>
  <c r="H280" i="14"/>
  <c r="L280" i="14" s="1"/>
  <c r="H281" i="14"/>
  <c r="L281" i="14" s="1"/>
  <c r="H282" i="14"/>
  <c r="L282" i="14" s="1"/>
  <c r="H283" i="14"/>
  <c r="L283" i="14" s="1"/>
  <c r="H284" i="14"/>
  <c r="L284" i="14" s="1"/>
  <c r="H285" i="14"/>
  <c r="L285" i="14" s="1"/>
  <c r="H286" i="14"/>
  <c r="L286" i="14" s="1"/>
  <c r="H287" i="14"/>
  <c r="L287" i="14" s="1"/>
  <c r="H288" i="14"/>
  <c r="L288" i="14" s="1"/>
  <c r="H289" i="14"/>
  <c r="L289" i="14" s="1"/>
  <c r="H290" i="14"/>
  <c r="L290" i="14" s="1"/>
  <c r="H291" i="14"/>
  <c r="L291" i="14" s="1"/>
  <c r="H292" i="14"/>
  <c r="L292" i="14" s="1"/>
  <c r="H293" i="14"/>
  <c r="L293" i="14" s="1"/>
  <c r="H294" i="14"/>
  <c r="L294" i="14" s="1"/>
  <c r="H295" i="14"/>
  <c r="L295" i="14" s="1"/>
  <c r="H296" i="14"/>
  <c r="L296" i="14" s="1"/>
  <c r="H297" i="14"/>
  <c r="L297" i="14" s="1"/>
  <c r="H298" i="14"/>
  <c r="L298" i="14" s="1"/>
  <c r="H299" i="14"/>
  <c r="L299" i="14" s="1"/>
  <c r="H300" i="14"/>
  <c r="L300" i="14" s="1"/>
  <c r="H301" i="14"/>
  <c r="L301" i="14" s="1"/>
  <c r="H302" i="14"/>
  <c r="L302" i="14" s="1"/>
  <c r="H303" i="14"/>
  <c r="L303" i="14" s="1"/>
  <c r="H304" i="14"/>
  <c r="L304" i="14" s="1"/>
  <c r="H305" i="14"/>
  <c r="L305" i="14" s="1"/>
  <c r="H306" i="14"/>
  <c r="L306" i="14" s="1"/>
  <c r="H307" i="14"/>
  <c r="L307" i="14" s="1"/>
  <c r="H308" i="14"/>
  <c r="L308" i="14" s="1"/>
  <c r="H309" i="14"/>
  <c r="L309" i="14" s="1"/>
  <c r="H310" i="14"/>
  <c r="L310" i="14" s="1"/>
  <c r="H311" i="14"/>
  <c r="L311" i="14" s="1"/>
  <c r="H312" i="14"/>
  <c r="L312" i="14" s="1"/>
  <c r="H313" i="14"/>
  <c r="L313" i="14" s="1"/>
  <c r="H314" i="14"/>
  <c r="L314" i="14" s="1"/>
  <c r="H315" i="14"/>
  <c r="L315" i="14" s="1"/>
  <c r="H316" i="14"/>
  <c r="L316" i="14" s="1"/>
  <c r="H317" i="14"/>
  <c r="L317" i="14" s="1"/>
  <c r="H318" i="14"/>
  <c r="L318" i="14" s="1"/>
  <c r="H319" i="14"/>
  <c r="L319" i="14" s="1"/>
  <c r="H320" i="14"/>
  <c r="L320" i="14" s="1"/>
  <c r="H321" i="14"/>
  <c r="L321" i="14" s="1"/>
  <c r="H322" i="14"/>
  <c r="L322" i="14" s="1"/>
  <c r="H323" i="14"/>
  <c r="L323" i="14" s="1"/>
  <c r="H324" i="14"/>
  <c r="L324" i="14" s="1"/>
  <c r="H325" i="14"/>
  <c r="L325" i="14" s="1"/>
  <c r="H326" i="14"/>
  <c r="L326" i="14" s="1"/>
  <c r="H327" i="14"/>
  <c r="L327" i="14" s="1"/>
  <c r="H328" i="14"/>
  <c r="L328" i="14" s="1"/>
  <c r="H329" i="14"/>
  <c r="L329" i="14" s="1"/>
  <c r="H330" i="14"/>
  <c r="L330" i="14" s="1"/>
  <c r="H331" i="14"/>
  <c r="L331" i="14" s="1"/>
  <c r="H332" i="14"/>
  <c r="L332" i="14" s="1"/>
  <c r="H333" i="14"/>
  <c r="L333" i="14" s="1"/>
  <c r="H334" i="14"/>
  <c r="L334" i="14" s="1"/>
  <c r="H335" i="14"/>
  <c r="L335" i="14" s="1"/>
  <c r="H336" i="14"/>
  <c r="L336" i="14" s="1"/>
  <c r="H337" i="14"/>
  <c r="L337" i="14" s="1"/>
  <c r="H338" i="14"/>
  <c r="L338" i="14" s="1"/>
  <c r="H339" i="14"/>
  <c r="L339" i="14" s="1"/>
  <c r="H340" i="14"/>
  <c r="L340" i="14" s="1"/>
  <c r="H341" i="14"/>
  <c r="L341" i="14" s="1"/>
  <c r="H342" i="14"/>
  <c r="L342" i="14" s="1"/>
  <c r="H343" i="14"/>
  <c r="L343" i="14" s="1"/>
  <c r="H344" i="14"/>
  <c r="L344" i="14" s="1"/>
  <c r="H345" i="14"/>
  <c r="L345" i="14" s="1"/>
  <c r="H346" i="14"/>
  <c r="L346" i="14" s="1"/>
  <c r="H347" i="14"/>
  <c r="L347" i="14" s="1"/>
  <c r="H348" i="14"/>
  <c r="L348" i="14" s="1"/>
  <c r="H349" i="14"/>
  <c r="L349" i="14" s="1"/>
  <c r="H350" i="14"/>
  <c r="L350" i="14" s="1"/>
  <c r="H351" i="14"/>
  <c r="L351" i="14" s="1"/>
  <c r="H352" i="14"/>
  <c r="L352" i="14" s="1"/>
  <c r="H353" i="14"/>
  <c r="L353" i="14" s="1"/>
  <c r="H354" i="14"/>
  <c r="L354" i="14" s="1"/>
  <c r="H355" i="14"/>
  <c r="L355" i="14" s="1"/>
  <c r="H356" i="14"/>
  <c r="L356" i="14" s="1"/>
  <c r="H357" i="14"/>
  <c r="L357" i="14" s="1"/>
  <c r="H358" i="14"/>
  <c r="L358" i="14" s="1"/>
  <c r="H359" i="14"/>
  <c r="L359" i="14" s="1"/>
  <c r="H360" i="14"/>
  <c r="L360" i="14" s="1"/>
  <c r="H361" i="14"/>
  <c r="L361" i="14" s="1"/>
  <c r="H362" i="14"/>
  <c r="L362" i="14" s="1"/>
  <c r="H363" i="14"/>
  <c r="L363" i="14" s="1"/>
  <c r="H364" i="14"/>
  <c r="L364" i="14" s="1"/>
  <c r="H365" i="14"/>
  <c r="L365" i="14" s="1"/>
  <c r="H366" i="14"/>
  <c r="L366" i="14" s="1"/>
  <c r="H367" i="14"/>
  <c r="L367" i="14" s="1"/>
  <c r="H368" i="14"/>
  <c r="L368" i="14" s="1"/>
  <c r="H369" i="14"/>
  <c r="L369" i="14" s="1"/>
  <c r="H370" i="14"/>
  <c r="L370" i="14" s="1"/>
  <c r="H371" i="14"/>
  <c r="L371" i="14" s="1"/>
  <c r="H372" i="14"/>
  <c r="L372" i="14" s="1"/>
  <c r="H373" i="14"/>
  <c r="L373" i="14" s="1"/>
  <c r="H374" i="14"/>
  <c r="L374" i="14" s="1"/>
  <c r="H375" i="14"/>
  <c r="L375" i="14" s="1"/>
  <c r="H376" i="14"/>
  <c r="L376" i="14" s="1"/>
  <c r="H377" i="14"/>
  <c r="L377" i="14" s="1"/>
  <c r="H378" i="14"/>
  <c r="L378" i="14" s="1"/>
  <c r="H379" i="14"/>
  <c r="L379" i="14" s="1"/>
  <c r="H380" i="14"/>
  <c r="L380" i="14" s="1"/>
  <c r="H381" i="14"/>
  <c r="L381" i="14" s="1"/>
  <c r="H382" i="14"/>
  <c r="L382" i="14" s="1"/>
  <c r="H383" i="14"/>
  <c r="L383" i="14" s="1"/>
  <c r="H384" i="14"/>
  <c r="L384" i="14" s="1"/>
  <c r="H385" i="14"/>
  <c r="L385" i="14" s="1"/>
  <c r="H386" i="14"/>
  <c r="L386" i="14" s="1"/>
  <c r="H387" i="14"/>
  <c r="L387" i="14" s="1"/>
  <c r="H388" i="14"/>
  <c r="L388" i="14" s="1"/>
  <c r="H389" i="14"/>
  <c r="L389" i="14" s="1"/>
  <c r="H390" i="14"/>
  <c r="L390" i="14" s="1"/>
  <c r="H391" i="14"/>
  <c r="L391" i="14" s="1"/>
  <c r="H392" i="14"/>
  <c r="L392" i="14" s="1"/>
  <c r="H393" i="14"/>
  <c r="L393" i="14" s="1"/>
  <c r="H394" i="14"/>
  <c r="L394" i="14" s="1"/>
  <c r="H395" i="14"/>
  <c r="L395" i="14" s="1"/>
  <c r="H396" i="14"/>
  <c r="L396" i="14" s="1"/>
  <c r="H397" i="14"/>
  <c r="L397" i="14" s="1"/>
  <c r="H398" i="14"/>
  <c r="L398" i="14" s="1"/>
  <c r="H399" i="14"/>
  <c r="L399" i="14" s="1"/>
  <c r="H400" i="14"/>
  <c r="L400" i="14" s="1"/>
  <c r="H401" i="14"/>
  <c r="L401" i="14" s="1"/>
  <c r="H402" i="14"/>
  <c r="L402" i="14" s="1"/>
  <c r="H403" i="14"/>
  <c r="L403" i="14" s="1"/>
  <c r="H404" i="14"/>
  <c r="L404" i="14" s="1"/>
  <c r="H405" i="14"/>
  <c r="L405" i="14" s="1"/>
  <c r="H406" i="14"/>
  <c r="L406" i="14" s="1"/>
  <c r="H407" i="14"/>
  <c r="L407" i="14" s="1"/>
  <c r="H408" i="14"/>
  <c r="L408" i="14" s="1"/>
  <c r="H409" i="14"/>
  <c r="L409" i="14" s="1"/>
  <c r="H410" i="14"/>
  <c r="L410" i="14" s="1"/>
  <c r="H411" i="14"/>
  <c r="L411" i="14" s="1"/>
  <c r="H412" i="14"/>
  <c r="L412" i="14" s="1"/>
  <c r="H413" i="14"/>
  <c r="L413" i="14" s="1"/>
  <c r="H414" i="14"/>
  <c r="L414" i="14" s="1"/>
  <c r="H415" i="14"/>
  <c r="L415" i="14" s="1"/>
  <c r="H416" i="14"/>
  <c r="L416" i="14" s="1"/>
  <c r="H417" i="14"/>
  <c r="L417" i="14" s="1"/>
  <c r="H418" i="14"/>
  <c r="L418" i="14" s="1"/>
  <c r="H419" i="14"/>
  <c r="L419" i="14" s="1"/>
  <c r="H420" i="14"/>
  <c r="L420" i="14" s="1"/>
  <c r="H421" i="14"/>
  <c r="L421" i="14" s="1"/>
  <c r="H422" i="14"/>
  <c r="L422" i="14" s="1"/>
  <c r="H423" i="14"/>
  <c r="L423" i="14" s="1"/>
  <c r="H424" i="14"/>
  <c r="L424" i="14" s="1"/>
  <c r="H425" i="14"/>
  <c r="L425" i="14" s="1"/>
  <c r="H426" i="14"/>
  <c r="L426" i="14" s="1"/>
  <c r="H427" i="14"/>
  <c r="L427" i="14" s="1"/>
  <c r="H428" i="14"/>
  <c r="L428" i="14" s="1"/>
  <c r="H429" i="14"/>
  <c r="L429" i="14" s="1"/>
  <c r="H430" i="14"/>
  <c r="L430" i="14" s="1"/>
  <c r="H431" i="14"/>
  <c r="L431" i="14" s="1"/>
  <c r="H432" i="14"/>
  <c r="L432" i="14" s="1"/>
  <c r="H433" i="14"/>
  <c r="L433" i="14" s="1"/>
  <c r="H434" i="14"/>
  <c r="L434" i="14" s="1"/>
  <c r="H435" i="14"/>
  <c r="L435" i="14" s="1"/>
  <c r="H436" i="14"/>
  <c r="L436" i="14" s="1"/>
  <c r="H437" i="14"/>
  <c r="L437" i="14" s="1"/>
  <c r="H438" i="14"/>
  <c r="L438" i="14" s="1"/>
  <c r="H439" i="14"/>
  <c r="L439" i="14" s="1"/>
  <c r="H440" i="14"/>
  <c r="L440" i="14" s="1"/>
  <c r="H441" i="14"/>
  <c r="L441" i="14" s="1"/>
  <c r="H442" i="14"/>
  <c r="L442" i="14" s="1"/>
  <c r="H443" i="14"/>
  <c r="L443" i="14" s="1"/>
  <c r="H444" i="14"/>
  <c r="L444" i="14" s="1"/>
  <c r="H445" i="14"/>
  <c r="L445" i="14" s="1"/>
  <c r="H446" i="14"/>
  <c r="L446" i="14" s="1"/>
  <c r="H447" i="14"/>
  <c r="L447" i="14" s="1"/>
  <c r="H448" i="14"/>
  <c r="L448" i="14" s="1"/>
  <c r="H449" i="14"/>
  <c r="L449" i="14" s="1"/>
  <c r="H450" i="14"/>
  <c r="L450" i="14" s="1"/>
  <c r="H451" i="14"/>
  <c r="L451" i="14" s="1"/>
  <c r="H452" i="14"/>
  <c r="L452" i="14" s="1"/>
  <c r="H453" i="14"/>
  <c r="L453" i="14" s="1"/>
  <c r="H454" i="14"/>
  <c r="L454" i="14" s="1"/>
  <c r="H455" i="14"/>
  <c r="L455" i="14" s="1"/>
  <c r="H456" i="14"/>
  <c r="L456" i="14" s="1"/>
  <c r="H457" i="14"/>
  <c r="L457" i="14" s="1"/>
  <c r="H458" i="14"/>
  <c r="L458" i="14" s="1"/>
  <c r="H459" i="14"/>
  <c r="L459" i="14" s="1"/>
  <c r="H460" i="14"/>
  <c r="L460" i="14" s="1"/>
  <c r="H461" i="14"/>
  <c r="L461" i="14" s="1"/>
  <c r="H462" i="14"/>
  <c r="L462" i="14" s="1"/>
  <c r="H463" i="14"/>
  <c r="L463" i="14" s="1"/>
  <c r="H464" i="14"/>
  <c r="L464" i="14" s="1"/>
  <c r="H465" i="14"/>
  <c r="L465" i="14" s="1"/>
  <c r="H466" i="14"/>
  <c r="L466" i="14" s="1"/>
  <c r="H467" i="14"/>
  <c r="L467" i="14" s="1"/>
  <c r="H468" i="14"/>
  <c r="L468" i="14" s="1"/>
  <c r="H469" i="14"/>
  <c r="L469" i="14" s="1"/>
  <c r="H470" i="14"/>
  <c r="L470" i="14" s="1"/>
  <c r="H471" i="14"/>
  <c r="L471" i="14" s="1"/>
  <c r="H472" i="14"/>
  <c r="L472" i="14" s="1"/>
  <c r="H473" i="14"/>
  <c r="L473" i="14" s="1"/>
  <c r="H474" i="14"/>
  <c r="L474" i="14" s="1"/>
  <c r="H475" i="14"/>
  <c r="L475" i="14" s="1"/>
  <c r="H476" i="14"/>
  <c r="L476" i="14" s="1"/>
  <c r="H477" i="14"/>
  <c r="L477" i="14" s="1"/>
  <c r="H478" i="14"/>
  <c r="L478" i="14" s="1"/>
  <c r="H479" i="14"/>
  <c r="L479" i="14" s="1"/>
  <c r="H480" i="14"/>
  <c r="L480" i="14" s="1"/>
  <c r="H481" i="14"/>
  <c r="L481" i="14" s="1"/>
  <c r="H482" i="14"/>
  <c r="L482" i="14" s="1"/>
  <c r="H483" i="14"/>
  <c r="L483" i="14" s="1"/>
  <c r="H484" i="14"/>
  <c r="L484" i="14" s="1"/>
  <c r="H485" i="14"/>
  <c r="L485" i="14" s="1"/>
  <c r="H486" i="14"/>
  <c r="L486" i="14" s="1"/>
  <c r="H487" i="14"/>
  <c r="L487" i="14" s="1"/>
  <c r="H488" i="14"/>
  <c r="L488" i="14" s="1"/>
  <c r="H489" i="14"/>
  <c r="L489" i="14" s="1"/>
  <c r="H490" i="14"/>
  <c r="L490" i="14" s="1"/>
  <c r="H491" i="14"/>
  <c r="L491" i="14" s="1"/>
  <c r="H492" i="14"/>
  <c r="L492" i="14" s="1"/>
  <c r="H493" i="14"/>
  <c r="L493" i="14" s="1"/>
  <c r="H494" i="14"/>
  <c r="L494" i="14" s="1"/>
  <c r="H495" i="14"/>
  <c r="L495" i="14" s="1"/>
  <c r="H496" i="14"/>
  <c r="L496" i="14" s="1"/>
  <c r="H497" i="14"/>
  <c r="L497" i="14" s="1"/>
  <c r="H498" i="14"/>
  <c r="L498" i="14" s="1"/>
  <c r="H499" i="14"/>
  <c r="L499" i="14" s="1"/>
  <c r="H500" i="14"/>
  <c r="L500" i="14" s="1"/>
  <c r="H501" i="14"/>
  <c r="L501" i="14" s="1"/>
  <c r="H502" i="14"/>
  <c r="L502" i="14" s="1"/>
  <c r="H503" i="14"/>
  <c r="L503" i="14" s="1"/>
  <c r="H504" i="14"/>
  <c r="L504" i="14" s="1"/>
  <c r="H505" i="14"/>
  <c r="L505" i="14" s="1"/>
  <c r="H506" i="14"/>
  <c r="L506" i="14" s="1"/>
  <c r="H507" i="14"/>
  <c r="L507" i="14" s="1"/>
  <c r="H508" i="14"/>
  <c r="L508" i="14" s="1"/>
  <c r="H509" i="14"/>
  <c r="L509" i="14" s="1"/>
  <c r="H510" i="14"/>
  <c r="L510" i="14" s="1"/>
  <c r="H511" i="14"/>
  <c r="L511" i="14" s="1"/>
  <c r="H512" i="14"/>
  <c r="L512" i="14" s="1"/>
  <c r="H513" i="14"/>
  <c r="L513" i="14" s="1"/>
  <c r="H514" i="14"/>
  <c r="L514" i="14" s="1"/>
  <c r="H515" i="14"/>
  <c r="L515" i="14" s="1"/>
  <c r="H516" i="14"/>
  <c r="L516" i="14" s="1"/>
  <c r="H517" i="14"/>
  <c r="L517" i="14" s="1"/>
  <c r="H518" i="14"/>
  <c r="L518" i="14" s="1"/>
  <c r="H519" i="14"/>
  <c r="L519" i="14" s="1"/>
  <c r="H520" i="14"/>
  <c r="L520" i="14" s="1"/>
  <c r="H521" i="14"/>
  <c r="L521" i="14" s="1"/>
  <c r="H522" i="14"/>
  <c r="L522" i="14" s="1"/>
  <c r="H523" i="14"/>
  <c r="L523" i="14" s="1"/>
  <c r="H524" i="14"/>
  <c r="L524" i="14" s="1"/>
  <c r="H525" i="14"/>
  <c r="L525" i="14" s="1"/>
  <c r="H526" i="14"/>
  <c r="L526" i="14" s="1"/>
  <c r="H527" i="14"/>
  <c r="L527" i="14" s="1"/>
  <c r="H528" i="14"/>
  <c r="L528" i="14" s="1"/>
  <c r="H529" i="14"/>
  <c r="L529" i="14" s="1"/>
  <c r="H530" i="14"/>
  <c r="L530" i="14" s="1"/>
  <c r="H531" i="14"/>
  <c r="L531" i="14" s="1"/>
  <c r="H532" i="14"/>
  <c r="L532" i="14" s="1"/>
  <c r="H533" i="14"/>
  <c r="L533" i="14" s="1"/>
  <c r="H534" i="14"/>
  <c r="L534" i="14" s="1"/>
  <c r="H535" i="14"/>
  <c r="L535" i="14" s="1"/>
  <c r="H536" i="14"/>
  <c r="L536" i="14" s="1"/>
  <c r="H537" i="14"/>
  <c r="L537" i="14" s="1"/>
  <c r="H538" i="14"/>
  <c r="L538" i="14" s="1"/>
  <c r="H539" i="14"/>
  <c r="L539" i="14" s="1"/>
  <c r="H540" i="14"/>
  <c r="L540" i="14" s="1"/>
  <c r="H541" i="14"/>
  <c r="L541" i="14" s="1"/>
  <c r="H542" i="14"/>
  <c r="L542" i="14" s="1"/>
  <c r="H543" i="14"/>
  <c r="L543" i="14" s="1"/>
  <c r="H544" i="14"/>
  <c r="L544" i="14" s="1"/>
  <c r="H545" i="14"/>
  <c r="L545" i="14" s="1"/>
  <c r="H546" i="14"/>
  <c r="L546" i="14" s="1"/>
  <c r="H547" i="14"/>
  <c r="L547" i="14" s="1"/>
  <c r="H548" i="14"/>
  <c r="L548" i="14" s="1"/>
  <c r="H549" i="14"/>
  <c r="L549" i="14" s="1"/>
  <c r="H550" i="14"/>
  <c r="L550" i="14" s="1"/>
  <c r="H551" i="14"/>
  <c r="L551" i="14" s="1"/>
  <c r="H552" i="14"/>
  <c r="L552" i="14" s="1"/>
  <c r="H553" i="14"/>
  <c r="L553" i="14" s="1"/>
  <c r="H554" i="14"/>
  <c r="L554" i="14" s="1"/>
  <c r="H555" i="14"/>
  <c r="L555" i="14" s="1"/>
  <c r="H556" i="14"/>
  <c r="L556" i="14" s="1"/>
  <c r="H557" i="14"/>
  <c r="L557" i="14" s="1"/>
  <c r="H558" i="14"/>
  <c r="L558" i="14" s="1"/>
  <c r="H559" i="14"/>
  <c r="L559" i="14" s="1"/>
  <c r="H560" i="14"/>
  <c r="L560" i="14" s="1"/>
  <c r="H561" i="14"/>
  <c r="L561" i="14" s="1"/>
  <c r="H562" i="14"/>
  <c r="L562" i="14" s="1"/>
  <c r="H563" i="14"/>
  <c r="L563" i="14" s="1"/>
  <c r="H564" i="14"/>
  <c r="L564" i="14" s="1"/>
  <c r="H565" i="14"/>
  <c r="L565" i="14" s="1"/>
  <c r="H566" i="14"/>
  <c r="L566" i="14" s="1"/>
  <c r="H567" i="14"/>
  <c r="L567" i="14" s="1"/>
  <c r="H568" i="14"/>
  <c r="L568" i="14" s="1"/>
  <c r="H569" i="14"/>
  <c r="L569" i="14" s="1"/>
  <c r="H570" i="14"/>
  <c r="L570" i="14" s="1"/>
  <c r="H571" i="14"/>
  <c r="L571" i="14" s="1"/>
  <c r="H572" i="14"/>
  <c r="L572" i="14" s="1"/>
  <c r="H573" i="14"/>
  <c r="L573" i="14" s="1"/>
  <c r="H574" i="14"/>
  <c r="L574" i="14" s="1"/>
  <c r="H575" i="14"/>
  <c r="L575" i="14" s="1"/>
  <c r="H576" i="14"/>
  <c r="L576" i="14" s="1"/>
  <c r="H577" i="14"/>
  <c r="L577" i="14" s="1"/>
  <c r="H578" i="14"/>
  <c r="L578" i="14" s="1"/>
  <c r="H579" i="14"/>
  <c r="L579" i="14" s="1"/>
  <c r="H580" i="14"/>
  <c r="L580" i="14" s="1"/>
  <c r="H581" i="14"/>
  <c r="L581" i="14" s="1"/>
  <c r="H582" i="14"/>
  <c r="L582" i="14" s="1"/>
  <c r="H583" i="14"/>
  <c r="L583" i="14" s="1"/>
  <c r="H584" i="14"/>
  <c r="L584" i="14" s="1"/>
  <c r="H585" i="14"/>
  <c r="L585" i="14" s="1"/>
  <c r="H586" i="14"/>
  <c r="L586" i="14" s="1"/>
  <c r="H587" i="14"/>
  <c r="L587" i="14" s="1"/>
  <c r="H588" i="14"/>
  <c r="L588" i="14" s="1"/>
  <c r="H589" i="14"/>
  <c r="L589" i="14" s="1"/>
  <c r="H590" i="14"/>
  <c r="L590" i="14" s="1"/>
  <c r="H591" i="14"/>
  <c r="L591" i="14" s="1"/>
  <c r="H592" i="14"/>
  <c r="L592" i="14" s="1"/>
  <c r="H593" i="14"/>
  <c r="L593" i="14" s="1"/>
  <c r="H594" i="14"/>
  <c r="L594" i="14" s="1"/>
  <c r="H595" i="14"/>
  <c r="L595" i="14" s="1"/>
  <c r="H596" i="14"/>
  <c r="L596" i="14" s="1"/>
  <c r="H597" i="14"/>
  <c r="L597" i="14" s="1"/>
  <c r="H598" i="14"/>
  <c r="L598" i="14" s="1"/>
  <c r="H599" i="14"/>
  <c r="L599" i="14" s="1"/>
  <c r="H600" i="14"/>
  <c r="L600" i="14" s="1"/>
  <c r="H601" i="14"/>
  <c r="L601" i="14" s="1"/>
  <c r="H602" i="14"/>
  <c r="L602" i="14" s="1"/>
  <c r="H603" i="14"/>
  <c r="L603" i="14" s="1"/>
  <c r="H604" i="14"/>
  <c r="L604" i="14" s="1"/>
  <c r="H605" i="14"/>
  <c r="L605" i="14" s="1"/>
  <c r="H606" i="14"/>
  <c r="L606" i="14" s="1"/>
  <c r="H607" i="14"/>
  <c r="L607" i="14" s="1"/>
  <c r="H608" i="14"/>
  <c r="L608" i="14" s="1"/>
  <c r="H609" i="14"/>
  <c r="L609" i="14" s="1"/>
  <c r="H610" i="14"/>
  <c r="L610" i="14" s="1"/>
  <c r="H611" i="14"/>
  <c r="L611" i="14" s="1"/>
  <c r="H612" i="14"/>
  <c r="L612" i="14" s="1"/>
  <c r="H613" i="14"/>
  <c r="L613" i="14" s="1"/>
  <c r="H614" i="14"/>
  <c r="L614" i="14" s="1"/>
  <c r="H615" i="14"/>
  <c r="L615" i="14" s="1"/>
  <c r="H616" i="14"/>
  <c r="L616" i="14" s="1"/>
  <c r="H617" i="14"/>
  <c r="L617" i="14" s="1"/>
  <c r="H618" i="14"/>
  <c r="L618" i="14" s="1"/>
  <c r="H619" i="14"/>
  <c r="L619" i="14" s="1"/>
  <c r="H620" i="14"/>
  <c r="L620" i="14" s="1"/>
  <c r="H621" i="14"/>
  <c r="L621" i="14" s="1"/>
  <c r="H622" i="14"/>
  <c r="L622" i="14" s="1"/>
  <c r="H623" i="14"/>
  <c r="L623" i="14" s="1"/>
  <c r="H624" i="14"/>
  <c r="L624" i="14" s="1"/>
  <c r="H625" i="14"/>
  <c r="L625" i="14" s="1"/>
  <c r="H626" i="14"/>
  <c r="L626" i="14" s="1"/>
  <c r="H627" i="14"/>
  <c r="L627" i="14" s="1"/>
  <c r="H628" i="14"/>
  <c r="L628" i="14" s="1"/>
  <c r="H629" i="14"/>
  <c r="L629" i="14" s="1"/>
  <c r="H630" i="14"/>
  <c r="L630" i="14" s="1"/>
  <c r="H631" i="14"/>
  <c r="L631" i="14" s="1"/>
  <c r="H632" i="14"/>
  <c r="L632" i="14" s="1"/>
  <c r="H633" i="14"/>
  <c r="L633" i="14" s="1"/>
  <c r="H634" i="14"/>
  <c r="L634" i="14" s="1"/>
  <c r="H635" i="14"/>
  <c r="L635" i="14" s="1"/>
  <c r="H636" i="14"/>
  <c r="L636" i="14" s="1"/>
  <c r="H637" i="14"/>
  <c r="L637" i="14" s="1"/>
  <c r="H638" i="14"/>
  <c r="L638" i="14" s="1"/>
  <c r="H639" i="14"/>
  <c r="L639" i="14" s="1"/>
  <c r="H640" i="14"/>
  <c r="L640" i="14" s="1"/>
  <c r="H641" i="14"/>
  <c r="L641" i="14" s="1"/>
  <c r="H642" i="14"/>
  <c r="L642" i="14" s="1"/>
  <c r="H643" i="14"/>
  <c r="L643" i="14" s="1"/>
  <c r="H644" i="14"/>
  <c r="L644" i="14" s="1"/>
  <c r="H645" i="14"/>
  <c r="L645" i="14" s="1"/>
  <c r="H646" i="14"/>
  <c r="L646" i="14" s="1"/>
  <c r="H647" i="14"/>
  <c r="L647" i="14" s="1"/>
  <c r="H648" i="14"/>
  <c r="L648" i="14" s="1"/>
  <c r="H649" i="14"/>
  <c r="L649" i="14" s="1"/>
  <c r="H650" i="14"/>
  <c r="L650" i="14" s="1"/>
  <c r="H651" i="14"/>
  <c r="L651" i="14" s="1"/>
  <c r="H652" i="14"/>
  <c r="L652" i="14" s="1"/>
  <c r="H653" i="14"/>
  <c r="L653" i="14" s="1"/>
  <c r="H5" i="14"/>
  <c r="L5" i="14" s="1"/>
  <c r="K19" i="14"/>
  <c r="K3" i="14"/>
  <c r="H3" i="14"/>
  <c r="K671" i="12"/>
  <c r="J671" i="12"/>
  <c r="L671" i="12" s="1"/>
  <c r="K11" i="12"/>
  <c r="K12" i="12"/>
  <c r="K13" i="12"/>
  <c r="K14" i="12"/>
  <c r="K19" i="12"/>
  <c r="K30" i="12"/>
  <c r="K31" i="12"/>
  <c r="K32" i="12"/>
  <c r="K34" i="12"/>
  <c r="K35" i="12"/>
  <c r="K108" i="12"/>
  <c r="K109" i="12"/>
  <c r="K110" i="12"/>
  <c r="K155" i="12"/>
  <c r="K156" i="12"/>
  <c r="K157" i="12"/>
  <c r="K158" i="12"/>
  <c r="K159" i="12"/>
  <c r="K163" i="12"/>
  <c r="K164" i="12"/>
  <c r="K165" i="12"/>
  <c r="K176" i="12"/>
  <c r="K177" i="12"/>
  <c r="K178" i="12"/>
  <c r="K179" i="12"/>
  <c r="K185" i="12"/>
  <c r="K186" i="12"/>
  <c r="K187" i="12"/>
  <c r="K188" i="12"/>
  <c r="K204" i="12"/>
  <c r="K205" i="12"/>
  <c r="K206" i="12"/>
  <c r="K207" i="12"/>
  <c r="K208" i="12"/>
  <c r="K209" i="12"/>
  <c r="K210" i="12"/>
  <c r="K211" i="12"/>
  <c r="K212" i="12"/>
  <c r="K213" i="12"/>
  <c r="K214" i="12"/>
  <c r="K218" i="12"/>
  <c r="K219" i="12"/>
  <c r="K220" i="12"/>
  <c r="K227" i="12"/>
  <c r="K228" i="12"/>
  <c r="K229" i="12"/>
  <c r="K236" i="12"/>
  <c r="K240" i="12"/>
  <c r="K244" i="12"/>
  <c r="K247" i="12"/>
  <c r="K249" i="12"/>
  <c r="K250" i="12"/>
  <c r="K251" i="12"/>
  <c r="K256" i="12"/>
  <c r="K262" i="12"/>
  <c r="K263" i="12"/>
  <c r="K264" i="12"/>
  <c r="K265" i="12"/>
  <c r="K266" i="12"/>
  <c r="K267" i="12"/>
  <c r="K269" i="12"/>
  <c r="K270" i="12"/>
  <c r="K271" i="12"/>
  <c r="K272" i="12"/>
  <c r="K274" i="12"/>
  <c r="K275" i="12"/>
  <c r="K276" i="12"/>
  <c r="K277" i="12"/>
  <c r="K278" i="12"/>
  <c r="K279" i="12"/>
  <c r="K284" i="12"/>
  <c r="K305" i="12"/>
  <c r="K306" i="12"/>
  <c r="K307" i="12"/>
  <c r="K310" i="12"/>
  <c r="K312" i="12"/>
  <c r="K319" i="12"/>
  <c r="K320" i="12"/>
  <c r="K321" i="12"/>
  <c r="K322" i="12"/>
  <c r="K335" i="12"/>
  <c r="K336" i="12"/>
  <c r="K337" i="12"/>
  <c r="K338" i="12"/>
  <c r="K340" i="12"/>
  <c r="K341" i="12"/>
  <c r="K342" i="12"/>
  <c r="K343" i="12"/>
  <c r="K344" i="12"/>
  <c r="K349" i="12"/>
  <c r="K350" i="12"/>
  <c r="K351" i="12"/>
  <c r="K352" i="12"/>
  <c r="K353" i="12"/>
  <c r="K354" i="12"/>
  <c r="K355" i="12"/>
  <c r="K356" i="12"/>
  <c r="K357" i="12"/>
  <c r="K358" i="12"/>
  <c r="K359" i="12"/>
  <c r="K360" i="12"/>
  <c r="K361" i="12"/>
  <c r="K362" i="12"/>
  <c r="K363" i="12"/>
  <c r="K368" i="12"/>
  <c r="K369" i="12"/>
  <c r="K370" i="12"/>
  <c r="K371" i="12"/>
  <c r="K372" i="12"/>
  <c r="K373" i="12"/>
  <c r="K376" i="12"/>
  <c r="K377" i="12"/>
  <c r="K378" i="12"/>
  <c r="K379" i="12"/>
  <c r="K382" i="12"/>
  <c r="K383" i="12"/>
  <c r="K384" i="12"/>
  <c r="K385" i="12"/>
  <c r="K386" i="12"/>
  <c r="K387" i="12"/>
  <c r="K390" i="12"/>
  <c r="K391" i="12"/>
  <c r="K392" i="12"/>
  <c r="K393" i="12"/>
  <c r="K397" i="12"/>
  <c r="K398" i="12"/>
  <c r="K399" i="12"/>
  <c r="K400" i="12"/>
  <c r="K405" i="12"/>
  <c r="K406" i="12"/>
  <c r="K407" i="12"/>
  <c r="K408" i="12"/>
  <c r="K409" i="12"/>
  <c r="K410" i="12"/>
  <c r="K411" i="12"/>
  <c r="K412" i="12"/>
  <c r="K413" i="12"/>
  <c r="K414" i="12"/>
  <c r="K415" i="12"/>
  <c r="K416" i="12"/>
  <c r="K417" i="12"/>
  <c r="K418" i="12"/>
  <c r="K428" i="12"/>
  <c r="K436" i="12"/>
  <c r="K440" i="12"/>
  <c r="K448" i="12"/>
  <c r="K472" i="12"/>
  <c r="K473" i="12"/>
  <c r="K474" i="12"/>
  <c r="K475" i="12"/>
  <c r="K477" i="12"/>
  <c r="K478" i="12"/>
  <c r="K479" i="12"/>
  <c r="K480" i="12"/>
  <c r="K481" i="12"/>
  <c r="K484" i="12"/>
  <c r="K485" i="12"/>
  <c r="K486" i="12"/>
  <c r="K487" i="12"/>
  <c r="K488" i="12"/>
  <c r="K489" i="12"/>
  <c r="K490" i="12"/>
  <c r="K491" i="12"/>
  <c r="K492" i="12"/>
  <c r="K493" i="12"/>
  <c r="K494" i="12"/>
  <c r="K495" i="12"/>
  <c r="K496" i="12"/>
  <c r="K497" i="12"/>
  <c r="K498" i="12"/>
  <c r="K499" i="12"/>
  <c r="K500" i="12"/>
  <c r="K501" i="12"/>
  <c r="K512" i="12"/>
  <c r="K513" i="12"/>
  <c r="K514" i="12"/>
  <c r="K515" i="12"/>
  <c r="K516" i="12"/>
  <c r="K521" i="12"/>
  <c r="K522" i="12"/>
  <c r="K529" i="12"/>
  <c r="K530" i="12"/>
  <c r="K533" i="12"/>
  <c r="K534" i="12"/>
  <c r="K535" i="12"/>
  <c r="K536" i="12"/>
  <c r="K537" i="12"/>
  <c r="K541" i="12"/>
  <c r="K553" i="12"/>
  <c r="K554" i="12"/>
  <c r="K555" i="12"/>
  <c r="K556" i="12"/>
  <c r="K557" i="12"/>
  <c r="K559" i="12"/>
  <c r="K560" i="12"/>
  <c r="K567" i="12"/>
  <c r="K568" i="12"/>
  <c r="K569" i="12"/>
  <c r="K570" i="12"/>
  <c r="K571" i="12"/>
  <c r="K575" i="12"/>
  <c r="K576" i="12"/>
  <c r="K577" i="12"/>
  <c r="K579" i="12"/>
  <c r="K580" i="12"/>
  <c r="K581" i="12"/>
  <c r="K582" i="12"/>
  <c r="K583" i="12"/>
  <c r="K584" i="12"/>
  <c r="K585" i="12"/>
  <c r="K586" i="12"/>
  <c r="K587" i="12"/>
  <c r="K588" i="12"/>
  <c r="K595" i="12"/>
  <c r="K596" i="12"/>
  <c r="K597" i="12"/>
  <c r="K598" i="12"/>
  <c r="K599" i="12"/>
  <c r="K600" i="12"/>
  <c r="K601" i="12"/>
  <c r="K604" i="12"/>
  <c r="K605" i="12"/>
  <c r="K606" i="12"/>
  <c r="K607" i="12"/>
  <c r="K608" i="12"/>
  <c r="K609" i="12"/>
  <c r="K610" i="12"/>
  <c r="K611" i="12"/>
  <c r="K612" i="12"/>
  <c r="K613" i="12"/>
  <c r="K614" i="12"/>
  <c r="K615" i="12"/>
  <c r="K616" i="12"/>
  <c r="K629" i="12"/>
  <c r="K630" i="12"/>
  <c r="K631" i="12"/>
  <c r="K653" i="12"/>
  <c r="K654" i="12"/>
  <c r="K655" i="12"/>
  <c r="K656" i="12"/>
  <c r="K657" i="12"/>
  <c r="K658" i="12"/>
  <c r="K662" i="12"/>
  <c r="K663" i="12"/>
  <c r="K664" i="12"/>
  <c r="K666" i="12"/>
  <c r="J5" i="12"/>
  <c r="I6" i="12"/>
  <c r="M6" i="12" s="1"/>
  <c r="J6" i="12"/>
  <c r="L6" i="12" s="1"/>
  <c r="I7" i="12"/>
  <c r="M7" i="12" s="1"/>
  <c r="J7" i="12"/>
  <c r="L7" i="12" s="1"/>
  <c r="I8" i="12"/>
  <c r="M8" i="12" s="1"/>
  <c r="J8" i="12"/>
  <c r="L8" i="12" s="1"/>
  <c r="I9" i="12"/>
  <c r="M9" i="12" s="1"/>
  <c r="J9" i="12"/>
  <c r="L9" i="12" s="1"/>
  <c r="I10" i="12"/>
  <c r="M10" i="12" s="1"/>
  <c r="L10" i="12"/>
  <c r="I11" i="12"/>
  <c r="M11" i="12" s="1"/>
  <c r="J11" i="12"/>
  <c r="I12" i="12"/>
  <c r="M12" i="12" s="1"/>
  <c r="J12" i="12"/>
  <c r="I13" i="12"/>
  <c r="M13" i="12" s="1"/>
  <c r="J13" i="12"/>
  <c r="I14" i="12"/>
  <c r="M14" i="12" s="1"/>
  <c r="J14" i="12"/>
  <c r="I15" i="12"/>
  <c r="M15" i="12" s="1"/>
  <c r="L15" i="12"/>
  <c r="I16" i="12"/>
  <c r="M16" i="12" s="1"/>
  <c r="L16" i="12"/>
  <c r="I17" i="12"/>
  <c r="M17" i="12" s="1"/>
  <c r="I18" i="12"/>
  <c r="M18" i="12" s="1"/>
  <c r="I19" i="12"/>
  <c r="M19" i="12" s="1"/>
  <c r="J19" i="12"/>
  <c r="I20" i="12"/>
  <c r="M20" i="12" s="1"/>
  <c r="J20" i="12"/>
  <c r="I21" i="12"/>
  <c r="M21" i="12" s="1"/>
  <c r="J21" i="12"/>
  <c r="I22" i="12"/>
  <c r="M22" i="12" s="1"/>
  <c r="J22" i="12"/>
  <c r="I23" i="12"/>
  <c r="M23" i="12" s="1"/>
  <c r="J23" i="12"/>
  <c r="L23" i="12" s="1"/>
  <c r="I24" i="12"/>
  <c r="M24" i="12" s="1"/>
  <c r="J24" i="12"/>
  <c r="L24" i="12" s="1"/>
  <c r="I25" i="12"/>
  <c r="M25" i="12" s="1"/>
  <c r="L25" i="12"/>
  <c r="I26" i="12"/>
  <c r="M26" i="12" s="1"/>
  <c r="I27" i="12"/>
  <c r="M27" i="12" s="1"/>
  <c r="I28" i="12"/>
  <c r="M28" i="12" s="1"/>
  <c r="I29" i="12"/>
  <c r="M29" i="12" s="1"/>
  <c r="I30" i="12"/>
  <c r="M30" i="12" s="1"/>
  <c r="J30" i="12"/>
  <c r="I31" i="12"/>
  <c r="M31" i="12" s="1"/>
  <c r="J31" i="12"/>
  <c r="I32" i="12"/>
  <c r="M32" i="12" s="1"/>
  <c r="J32" i="12"/>
  <c r="I33" i="12"/>
  <c r="M33" i="12" s="1"/>
  <c r="L33" i="12"/>
  <c r="I34" i="12"/>
  <c r="M34" i="12" s="1"/>
  <c r="J34" i="12"/>
  <c r="I35" i="12"/>
  <c r="M35" i="12" s="1"/>
  <c r="J35" i="12"/>
  <c r="I36" i="12"/>
  <c r="M36" i="12" s="1"/>
  <c r="J36" i="12"/>
  <c r="I37" i="12"/>
  <c r="M37" i="12" s="1"/>
  <c r="J37" i="12"/>
  <c r="I38" i="12"/>
  <c r="M38" i="12" s="1"/>
  <c r="J38" i="12"/>
  <c r="L38" i="12" s="1"/>
  <c r="I39" i="12"/>
  <c r="M39" i="12" s="1"/>
  <c r="J39" i="12"/>
  <c r="L39" i="12" s="1"/>
  <c r="I40" i="12"/>
  <c r="M40" i="12" s="1"/>
  <c r="J40" i="12"/>
  <c r="L40" i="12" s="1"/>
  <c r="I41" i="12"/>
  <c r="M41" i="12" s="1"/>
  <c r="L41" i="12"/>
  <c r="I42" i="12"/>
  <c r="M42" i="12" s="1"/>
  <c r="I43" i="12"/>
  <c r="M43" i="12" s="1"/>
  <c r="I44" i="12"/>
  <c r="M44" i="12" s="1"/>
  <c r="I45" i="12"/>
  <c r="M45" i="12" s="1"/>
  <c r="I46" i="12"/>
  <c r="M46" i="12" s="1"/>
  <c r="L46" i="12"/>
  <c r="I47" i="12"/>
  <c r="M47" i="12" s="1"/>
  <c r="L47" i="12"/>
  <c r="I48" i="12"/>
  <c r="M48" i="12" s="1"/>
  <c r="I49" i="12"/>
  <c r="M49" i="12" s="1"/>
  <c r="I50" i="12"/>
  <c r="M50" i="12" s="1"/>
  <c r="I51" i="12"/>
  <c r="M51" i="12" s="1"/>
  <c r="I52" i="12"/>
  <c r="M52" i="12" s="1"/>
  <c r="I53" i="12"/>
  <c r="M53" i="12" s="1"/>
  <c r="I54" i="12"/>
  <c r="M54" i="12" s="1"/>
  <c r="L54" i="12"/>
  <c r="I55" i="12"/>
  <c r="M55" i="12" s="1"/>
  <c r="L55" i="12"/>
  <c r="I56" i="12"/>
  <c r="M56" i="12" s="1"/>
  <c r="J56" i="12"/>
  <c r="L56" i="12" s="1"/>
  <c r="I57" i="12"/>
  <c r="M57" i="12" s="1"/>
  <c r="J57" i="12"/>
  <c r="L57" i="12" s="1"/>
  <c r="I58" i="12"/>
  <c r="M58" i="12" s="1"/>
  <c r="I59" i="12"/>
  <c r="M59" i="12" s="1"/>
  <c r="J59" i="12"/>
  <c r="I60" i="12"/>
  <c r="M60" i="12" s="1"/>
  <c r="J60" i="12"/>
  <c r="I61" i="12"/>
  <c r="M61" i="12" s="1"/>
  <c r="I62" i="12"/>
  <c r="M62" i="12" s="1"/>
  <c r="J62" i="12"/>
  <c r="L62" i="12" s="1"/>
  <c r="I63" i="12"/>
  <c r="M63" i="12" s="1"/>
  <c r="L63" i="12"/>
  <c r="I64" i="12"/>
  <c r="M64" i="12" s="1"/>
  <c r="I65" i="12"/>
  <c r="M65" i="12" s="1"/>
  <c r="L65" i="12"/>
  <c r="I66" i="12"/>
  <c r="M66" i="12" s="1"/>
  <c r="I67" i="12"/>
  <c r="M67" i="12" s="1"/>
  <c r="I68" i="12"/>
  <c r="M68" i="12" s="1"/>
  <c r="I69" i="12"/>
  <c r="M69" i="12" s="1"/>
  <c r="I70" i="12"/>
  <c r="M70" i="12" s="1"/>
  <c r="L70" i="12"/>
  <c r="I71" i="12"/>
  <c r="M71" i="12" s="1"/>
  <c r="L71" i="12"/>
  <c r="I72" i="12"/>
  <c r="M72" i="12" s="1"/>
  <c r="I73" i="12"/>
  <c r="M73" i="12" s="1"/>
  <c r="L73" i="12"/>
  <c r="I74" i="12"/>
  <c r="M74" i="12" s="1"/>
  <c r="I75" i="12"/>
  <c r="M75" i="12" s="1"/>
  <c r="I76" i="12"/>
  <c r="M76" i="12" s="1"/>
  <c r="I77" i="12"/>
  <c r="M77" i="12" s="1"/>
  <c r="J77" i="12"/>
  <c r="I78" i="12"/>
  <c r="M78" i="12" s="1"/>
  <c r="J78" i="12"/>
  <c r="L78" i="12" s="1"/>
  <c r="I79" i="12"/>
  <c r="M79" i="12" s="1"/>
  <c r="J79" i="12"/>
  <c r="L79" i="12" s="1"/>
  <c r="I80" i="12"/>
  <c r="M80" i="12" s="1"/>
  <c r="I81" i="12"/>
  <c r="M81" i="12" s="1"/>
  <c r="L81" i="12"/>
  <c r="I82" i="12"/>
  <c r="M82" i="12" s="1"/>
  <c r="I83" i="12"/>
  <c r="M83" i="12" s="1"/>
  <c r="I84" i="12"/>
  <c r="M84" i="12" s="1"/>
  <c r="I85" i="12"/>
  <c r="M85" i="12" s="1"/>
  <c r="I86" i="12"/>
  <c r="M86" i="12" s="1"/>
  <c r="L86" i="12"/>
  <c r="I87" i="12"/>
  <c r="M87" i="12" s="1"/>
  <c r="I88" i="12"/>
  <c r="M88" i="12" s="1"/>
  <c r="I89" i="12"/>
  <c r="M89" i="12" s="1"/>
  <c r="L89" i="12"/>
  <c r="I90" i="12"/>
  <c r="M90" i="12" s="1"/>
  <c r="I91" i="12"/>
  <c r="M91" i="12" s="1"/>
  <c r="I92" i="12"/>
  <c r="M92" i="12" s="1"/>
  <c r="I93" i="12"/>
  <c r="M93" i="12" s="1"/>
  <c r="I94" i="12"/>
  <c r="M94" i="12" s="1"/>
  <c r="J94" i="12"/>
  <c r="L94" i="12" s="1"/>
  <c r="I95" i="12"/>
  <c r="M95" i="12" s="1"/>
  <c r="J95" i="12"/>
  <c r="L95" i="12" s="1"/>
  <c r="I96" i="12"/>
  <c r="M96" i="12" s="1"/>
  <c r="L96" i="12"/>
  <c r="I97" i="12"/>
  <c r="M97" i="12" s="1"/>
  <c r="L97" i="12"/>
  <c r="I98" i="12"/>
  <c r="M98" i="12" s="1"/>
  <c r="I99" i="12"/>
  <c r="M99" i="12" s="1"/>
  <c r="I100" i="12"/>
  <c r="M100" i="12" s="1"/>
  <c r="I101" i="12"/>
  <c r="M101" i="12" s="1"/>
  <c r="I102" i="12"/>
  <c r="M102" i="12" s="1"/>
  <c r="J102" i="12"/>
  <c r="L102" i="12" s="1"/>
  <c r="I103" i="12"/>
  <c r="M103" i="12" s="1"/>
  <c r="J103" i="12"/>
  <c r="L103" i="12" s="1"/>
  <c r="I104" i="12"/>
  <c r="M104" i="12" s="1"/>
  <c r="J104" i="12"/>
  <c r="L104" i="12" s="1"/>
  <c r="I105" i="12"/>
  <c r="M105" i="12" s="1"/>
  <c r="J105" i="12"/>
  <c r="L105" i="12" s="1"/>
  <c r="I106" i="12"/>
  <c r="M106" i="12" s="1"/>
  <c r="J106" i="12"/>
  <c r="L106" i="12" s="1"/>
  <c r="I107" i="12"/>
  <c r="M107" i="12" s="1"/>
  <c r="J107" i="12"/>
  <c r="I108" i="12"/>
  <c r="M108" i="12" s="1"/>
  <c r="J108" i="12"/>
  <c r="I109" i="12"/>
  <c r="M109" i="12" s="1"/>
  <c r="J109" i="12"/>
  <c r="I110" i="12"/>
  <c r="M110" i="12" s="1"/>
  <c r="J110" i="12"/>
  <c r="I111" i="12"/>
  <c r="M111" i="12" s="1"/>
  <c r="L111" i="12"/>
  <c r="I112" i="12"/>
  <c r="M112" i="12" s="1"/>
  <c r="I113" i="12"/>
  <c r="M113" i="12" s="1"/>
  <c r="L113" i="12"/>
  <c r="I114" i="12"/>
  <c r="M114" i="12" s="1"/>
  <c r="I115" i="12"/>
  <c r="M115" i="12" s="1"/>
  <c r="I116" i="12"/>
  <c r="M116" i="12" s="1"/>
  <c r="I117" i="12"/>
  <c r="M117" i="12" s="1"/>
  <c r="I118" i="12"/>
  <c r="M118" i="12" s="1"/>
  <c r="L118" i="12"/>
  <c r="I119" i="12"/>
  <c r="M119" i="12" s="1"/>
  <c r="J119" i="12"/>
  <c r="L119" i="12" s="1"/>
  <c r="I120" i="12"/>
  <c r="M120" i="12" s="1"/>
  <c r="J120" i="12"/>
  <c r="L120" i="12" s="1"/>
  <c r="I121" i="12"/>
  <c r="M121" i="12" s="1"/>
  <c r="J121" i="12"/>
  <c r="L121" i="12" s="1"/>
  <c r="I122" i="12"/>
  <c r="M122" i="12" s="1"/>
  <c r="I123" i="12"/>
  <c r="M123" i="12" s="1"/>
  <c r="I124" i="12"/>
  <c r="M124" i="12" s="1"/>
  <c r="J124" i="12"/>
  <c r="I125" i="12"/>
  <c r="M125" i="12" s="1"/>
  <c r="I126" i="12"/>
  <c r="M126" i="12" s="1"/>
  <c r="I127" i="12"/>
  <c r="M127" i="12" s="1"/>
  <c r="I128" i="12"/>
  <c r="M128" i="12" s="1"/>
  <c r="I129" i="12"/>
  <c r="M129" i="12" s="1"/>
  <c r="J129" i="12"/>
  <c r="L129" i="12" s="1"/>
  <c r="I130" i="12"/>
  <c r="M130" i="12" s="1"/>
  <c r="J130" i="12"/>
  <c r="I131" i="12"/>
  <c r="M131" i="12" s="1"/>
  <c r="J131" i="12"/>
  <c r="I132" i="12"/>
  <c r="M132" i="12" s="1"/>
  <c r="I133" i="12"/>
  <c r="M133" i="12" s="1"/>
  <c r="I134" i="12"/>
  <c r="M134" i="12" s="1"/>
  <c r="I135" i="12"/>
  <c r="M135" i="12" s="1"/>
  <c r="L135" i="12"/>
  <c r="I136" i="12"/>
  <c r="M136" i="12" s="1"/>
  <c r="L136" i="12"/>
  <c r="I137" i="12"/>
  <c r="M137" i="12" s="1"/>
  <c r="I138" i="12"/>
  <c r="M138" i="12" s="1"/>
  <c r="I139" i="12"/>
  <c r="M139" i="12" s="1"/>
  <c r="I140" i="12"/>
  <c r="M140" i="12" s="1"/>
  <c r="I141" i="12"/>
  <c r="M141" i="12" s="1"/>
  <c r="I142" i="12"/>
  <c r="M142" i="12" s="1"/>
  <c r="I143" i="12"/>
  <c r="M143" i="12" s="1"/>
  <c r="I144" i="12"/>
  <c r="M144" i="12" s="1"/>
  <c r="L144" i="12"/>
  <c r="I145" i="12"/>
  <c r="M145" i="12" s="1"/>
  <c r="I146" i="12"/>
  <c r="M146" i="12" s="1"/>
  <c r="J146" i="12"/>
  <c r="I147" i="12"/>
  <c r="M147" i="12" s="1"/>
  <c r="J147" i="12"/>
  <c r="I148" i="12"/>
  <c r="M148" i="12" s="1"/>
  <c r="J148" i="12"/>
  <c r="I149" i="12"/>
  <c r="M149" i="12" s="1"/>
  <c r="J149" i="12"/>
  <c r="I150" i="12"/>
  <c r="M150" i="12" s="1"/>
  <c r="I151" i="12"/>
  <c r="M151" i="12" s="1"/>
  <c r="L151" i="12"/>
  <c r="I152" i="12"/>
  <c r="M152" i="12" s="1"/>
  <c r="I153" i="12"/>
  <c r="M153" i="12" s="1"/>
  <c r="L153" i="12"/>
  <c r="I154" i="12"/>
  <c r="M154" i="12" s="1"/>
  <c r="I155" i="12"/>
  <c r="M155" i="12" s="1"/>
  <c r="J155" i="12"/>
  <c r="I156" i="12"/>
  <c r="M156" i="12" s="1"/>
  <c r="J156" i="12"/>
  <c r="I157" i="12"/>
  <c r="M157" i="12" s="1"/>
  <c r="J157" i="12"/>
  <c r="I158" i="12"/>
  <c r="M158" i="12" s="1"/>
  <c r="J158" i="12"/>
  <c r="I159" i="12"/>
  <c r="M159" i="12" s="1"/>
  <c r="J159" i="12"/>
  <c r="I160" i="12"/>
  <c r="M160" i="12" s="1"/>
  <c r="J160" i="12"/>
  <c r="L160" i="12" s="1"/>
  <c r="I161" i="12"/>
  <c r="M161" i="12" s="1"/>
  <c r="J161" i="12"/>
  <c r="L161" i="12" s="1"/>
  <c r="I162" i="12"/>
  <c r="M162" i="12" s="1"/>
  <c r="J162" i="12"/>
  <c r="I163" i="12"/>
  <c r="M163" i="12" s="1"/>
  <c r="J163" i="12"/>
  <c r="I164" i="12"/>
  <c r="M164" i="12" s="1"/>
  <c r="J164" i="12"/>
  <c r="I165" i="12"/>
  <c r="M165" i="12" s="1"/>
  <c r="J165" i="12"/>
  <c r="I166" i="12"/>
  <c r="M166" i="12" s="1"/>
  <c r="I167" i="12"/>
  <c r="M167" i="12" s="1"/>
  <c r="L167" i="12"/>
  <c r="I168" i="12"/>
  <c r="M168" i="12" s="1"/>
  <c r="L168" i="12"/>
  <c r="I169" i="12"/>
  <c r="M169" i="12" s="1"/>
  <c r="J169" i="12"/>
  <c r="L169" i="12" s="1"/>
  <c r="I170" i="12"/>
  <c r="M170" i="12" s="1"/>
  <c r="J170" i="12"/>
  <c r="I171" i="12"/>
  <c r="M171" i="12" s="1"/>
  <c r="J171" i="12"/>
  <c r="I172" i="12"/>
  <c r="M172" i="12" s="1"/>
  <c r="J172" i="12"/>
  <c r="I173" i="12"/>
  <c r="M173" i="12" s="1"/>
  <c r="J173" i="12"/>
  <c r="I174" i="12"/>
  <c r="M174" i="12" s="1"/>
  <c r="J174" i="12"/>
  <c r="L174" i="12" s="1"/>
  <c r="I175" i="12"/>
  <c r="M175" i="12" s="1"/>
  <c r="J175" i="12"/>
  <c r="I176" i="12"/>
  <c r="M176" i="12" s="1"/>
  <c r="J176" i="12"/>
  <c r="I177" i="12"/>
  <c r="M177" i="12" s="1"/>
  <c r="J177" i="12"/>
  <c r="I178" i="12"/>
  <c r="M178" i="12" s="1"/>
  <c r="J178" i="12"/>
  <c r="I179" i="12"/>
  <c r="M179" i="12" s="1"/>
  <c r="J179" i="12"/>
  <c r="I180" i="12"/>
  <c r="M180" i="12" s="1"/>
  <c r="J180" i="12"/>
  <c r="I181" i="12"/>
  <c r="M181" i="12" s="1"/>
  <c r="J181" i="12"/>
  <c r="I182" i="12"/>
  <c r="M182" i="12" s="1"/>
  <c r="J182" i="12"/>
  <c r="L182" i="12" s="1"/>
  <c r="I183" i="12"/>
  <c r="M183" i="12" s="1"/>
  <c r="J183" i="12"/>
  <c r="I184" i="12"/>
  <c r="M184" i="12" s="1"/>
  <c r="J184" i="12"/>
  <c r="L184" i="12" s="1"/>
  <c r="I185" i="12"/>
  <c r="M185" i="12" s="1"/>
  <c r="J185" i="12"/>
  <c r="I186" i="12"/>
  <c r="M186" i="12" s="1"/>
  <c r="J186" i="12"/>
  <c r="I187" i="12"/>
  <c r="M187" i="12" s="1"/>
  <c r="J187" i="12"/>
  <c r="I188" i="12"/>
  <c r="M188" i="12" s="1"/>
  <c r="J188" i="12"/>
  <c r="I189" i="12"/>
  <c r="M189" i="12" s="1"/>
  <c r="J189" i="12"/>
  <c r="I190" i="12"/>
  <c r="M190" i="12" s="1"/>
  <c r="J190" i="12"/>
  <c r="L190" i="12" s="1"/>
  <c r="I191" i="12"/>
  <c r="M191" i="12" s="1"/>
  <c r="J191" i="12"/>
  <c r="L191" i="12" s="1"/>
  <c r="I192" i="12"/>
  <c r="M192" i="12" s="1"/>
  <c r="J192" i="12"/>
  <c r="L192" i="12" s="1"/>
  <c r="I193" i="12"/>
  <c r="M193" i="12" s="1"/>
  <c r="J193" i="12"/>
  <c r="L193" i="12" s="1"/>
  <c r="I194" i="12"/>
  <c r="M194" i="12" s="1"/>
  <c r="J194" i="12"/>
  <c r="I195" i="12"/>
  <c r="M195" i="12" s="1"/>
  <c r="J195" i="12"/>
  <c r="I196" i="12"/>
  <c r="M196" i="12" s="1"/>
  <c r="J196" i="12"/>
  <c r="I197" i="12"/>
  <c r="M197" i="12" s="1"/>
  <c r="J197" i="12"/>
  <c r="I198" i="12"/>
  <c r="M198" i="12" s="1"/>
  <c r="J198" i="12"/>
  <c r="L198" i="12" s="1"/>
  <c r="I199" i="12"/>
  <c r="M199" i="12" s="1"/>
  <c r="J199" i="12"/>
  <c r="L199" i="12" s="1"/>
  <c r="I200" i="12"/>
  <c r="M200" i="12" s="1"/>
  <c r="J200" i="12"/>
  <c r="L200" i="12" s="1"/>
  <c r="I201" i="12"/>
  <c r="M201" i="12" s="1"/>
  <c r="J201" i="12"/>
  <c r="L201" i="12" s="1"/>
  <c r="I202" i="12"/>
  <c r="M202" i="12" s="1"/>
  <c r="J202" i="12"/>
  <c r="L202" i="12" s="1"/>
  <c r="I203" i="12"/>
  <c r="M203" i="12" s="1"/>
  <c r="J203" i="12"/>
  <c r="I204" i="12"/>
  <c r="M204" i="12" s="1"/>
  <c r="J204" i="12"/>
  <c r="I205" i="12"/>
  <c r="M205" i="12" s="1"/>
  <c r="J205" i="12"/>
  <c r="I206" i="12"/>
  <c r="M206" i="12" s="1"/>
  <c r="J206" i="12"/>
  <c r="I207" i="12"/>
  <c r="M207" i="12" s="1"/>
  <c r="J207" i="12"/>
  <c r="I208" i="12"/>
  <c r="M208" i="12" s="1"/>
  <c r="J208" i="12"/>
  <c r="I209" i="12"/>
  <c r="M209" i="12" s="1"/>
  <c r="J209" i="12"/>
  <c r="L209" i="12" s="1"/>
  <c r="I210" i="12"/>
  <c r="M210" i="12" s="1"/>
  <c r="J210" i="12"/>
  <c r="I211" i="12"/>
  <c r="M211" i="12" s="1"/>
  <c r="J211" i="12"/>
  <c r="I212" i="12"/>
  <c r="M212" i="12" s="1"/>
  <c r="J212" i="12"/>
  <c r="I213" i="12"/>
  <c r="M213" i="12" s="1"/>
  <c r="J213" i="12"/>
  <c r="I214" i="12"/>
  <c r="M214" i="12" s="1"/>
  <c r="J214" i="12"/>
  <c r="I215" i="12"/>
  <c r="M215" i="12" s="1"/>
  <c r="J215" i="12"/>
  <c r="L215" i="12" s="1"/>
  <c r="I216" i="12"/>
  <c r="M216" i="12" s="1"/>
  <c r="J216" i="12"/>
  <c r="L216" i="12" s="1"/>
  <c r="I217" i="12"/>
  <c r="M217" i="12" s="1"/>
  <c r="J217" i="12"/>
  <c r="I218" i="12"/>
  <c r="M218" i="12" s="1"/>
  <c r="J218" i="12"/>
  <c r="I219" i="12"/>
  <c r="M219" i="12" s="1"/>
  <c r="J219" i="12"/>
  <c r="I220" i="12"/>
  <c r="M220" i="12" s="1"/>
  <c r="J220" i="12"/>
  <c r="I221" i="12"/>
  <c r="M221" i="12" s="1"/>
  <c r="J221" i="12"/>
  <c r="I222" i="12"/>
  <c r="M222" i="12" s="1"/>
  <c r="J222" i="12"/>
  <c r="L222" i="12" s="1"/>
  <c r="I223" i="12"/>
  <c r="M223" i="12" s="1"/>
  <c r="J223" i="12"/>
  <c r="L223" i="12" s="1"/>
  <c r="I224" i="12"/>
  <c r="M224" i="12" s="1"/>
  <c r="J224" i="12"/>
  <c r="I225" i="12"/>
  <c r="M225" i="12" s="1"/>
  <c r="J225" i="12"/>
  <c r="I226" i="12"/>
  <c r="M226" i="12" s="1"/>
  <c r="J226" i="12"/>
  <c r="L226" i="12" s="1"/>
  <c r="I227" i="12"/>
  <c r="M227" i="12" s="1"/>
  <c r="J227" i="12"/>
  <c r="I228" i="12"/>
  <c r="M228" i="12" s="1"/>
  <c r="J228" i="12"/>
  <c r="I229" i="12"/>
  <c r="M229" i="12" s="1"/>
  <c r="J229" i="12"/>
  <c r="I230" i="12"/>
  <c r="M230" i="12" s="1"/>
  <c r="J230" i="12"/>
  <c r="L230" i="12" s="1"/>
  <c r="I231" i="12"/>
  <c r="M231" i="12" s="1"/>
  <c r="J231" i="12"/>
  <c r="L231" i="12" s="1"/>
  <c r="I232" i="12"/>
  <c r="M232" i="12" s="1"/>
  <c r="J232" i="12"/>
  <c r="L232" i="12" s="1"/>
  <c r="I233" i="12"/>
  <c r="M233" i="12" s="1"/>
  <c r="J233" i="12"/>
  <c r="L233" i="12" s="1"/>
  <c r="I234" i="12"/>
  <c r="M234" i="12" s="1"/>
  <c r="J234" i="12"/>
  <c r="L234" i="12" s="1"/>
  <c r="I235" i="12"/>
  <c r="M235" i="12" s="1"/>
  <c r="J235" i="12"/>
  <c r="I236" i="12"/>
  <c r="M236" i="12" s="1"/>
  <c r="J236" i="12"/>
  <c r="I237" i="12"/>
  <c r="M237" i="12" s="1"/>
  <c r="I238" i="12"/>
  <c r="M238" i="12" s="1"/>
  <c r="L238" i="12"/>
  <c r="I239" i="12"/>
  <c r="M239" i="12" s="1"/>
  <c r="L239" i="12"/>
  <c r="I240" i="12"/>
  <c r="M240" i="12" s="1"/>
  <c r="J240" i="12"/>
  <c r="I241" i="12"/>
  <c r="M241" i="12" s="1"/>
  <c r="L241" i="12"/>
  <c r="I242" i="12"/>
  <c r="M242" i="12" s="1"/>
  <c r="L242" i="12"/>
  <c r="I243" i="12"/>
  <c r="M243" i="12" s="1"/>
  <c r="I244" i="12"/>
  <c r="M244" i="12" s="1"/>
  <c r="J244" i="12"/>
  <c r="I245" i="12"/>
  <c r="M245" i="12" s="1"/>
  <c r="J245" i="12"/>
  <c r="I246" i="12"/>
  <c r="M246" i="12" s="1"/>
  <c r="J246" i="12"/>
  <c r="L246" i="12" s="1"/>
  <c r="I247" i="12"/>
  <c r="M247" i="12" s="1"/>
  <c r="J247" i="12"/>
  <c r="I248" i="12"/>
  <c r="M248" i="12" s="1"/>
  <c r="L248" i="12"/>
  <c r="I249" i="12"/>
  <c r="M249" i="12" s="1"/>
  <c r="J249" i="12"/>
  <c r="L249" i="12" s="1"/>
  <c r="I250" i="12"/>
  <c r="M250" i="12" s="1"/>
  <c r="J250" i="12"/>
  <c r="I251" i="12"/>
  <c r="M251" i="12" s="1"/>
  <c r="J251" i="12"/>
  <c r="I252" i="12"/>
  <c r="M252" i="12" s="1"/>
  <c r="I253" i="12"/>
  <c r="M253" i="12" s="1"/>
  <c r="I254" i="12"/>
  <c r="M254" i="12" s="1"/>
  <c r="L254" i="12"/>
  <c r="I255" i="12"/>
  <c r="M255" i="12" s="1"/>
  <c r="L255" i="12"/>
  <c r="I256" i="12"/>
  <c r="M256" i="12" s="1"/>
  <c r="J256" i="12"/>
  <c r="I257" i="12"/>
  <c r="M257" i="12" s="1"/>
  <c r="L257" i="12"/>
  <c r="I258" i="12"/>
  <c r="M258" i="12" s="1"/>
  <c r="L258" i="12"/>
  <c r="I259" i="12"/>
  <c r="M259" i="12" s="1"/>
  <c r="I260" i="12"/>
  <c r="M260" i="12" s="1"/>
  <c r="I261" i="12"/>
  <c r="M261" i="12" s="1"/>
  <c r="I262" i="12"/>
  <c r="M262" i="12" s="1"/>
  <c r="J262" i="12"/>
  <c r="I263" i="12"/>
  <c r="M263" i="12" s="1"/>
  <c r="J263" i="12"/>
  <c r="I264" i="12"/>
  <c r="M264" i="12" s="1"/>
  <c r="J264" i="12"/>
  <c r="I265" i="12"/>
  <c r="M265" i="12" s="1"/>
  <c r="J265" i="12"/>
  <c r="I266" i="12"/>
  <c r="M266" i="12" s="1"/>
  <c r="J266" i="12"/>
  <c r="I267" i="12"/>
  <c r="M267" i="12" s="1"/>
  <c r="J267" i="12"/>
  <c r="I268" i="12"/>
  <c r="M268" i="12" s="1"/>
  <c r="J268" i="12"/>
  <c r="I269" i="12"/>
  <c r="M269" i="12" s="1"/>
  <c r="J269" i="12"/>
  <c r="I270" i="12"/>
  <c r="M270" i="12" s="1"/>
  <c r="J270" i="12"/>
  <c r="I271" i="12"/>
  <c r="M271" i="12" s="1"/>
  <c r="J271" i="12"/>
  <c r="I272" i="12"/>
  <c r="M272" i="12" s="1"/>
  <c r="J272" i="12"/>
  <c r="I273" i="12"/>
  <c r="M273" i="12" s="1"/>
  <c r="I274" i="12"/>
  <c r="M274" i="12" s="1"/>
  <c r="J274" i="12"/>
  <c r="I275" i="12"/>
  <c r="M275" i="12" s="1"/>
  <c r="J275" i="12"/>
  <c r="I276" i="12"/>
  <c r="M276" i="12" s="1"/>
  <c r="J276" i="12"/>
  <c r="I277" i="12"/>
  <c r="M277" i="12" s="1"/>
  <c r="J277" i="12"/>
  <c r="I278" i="12"/>
  <c r="M278" i="12" s="1"/>
  <c r="J278" i="12"/>
  <c r="I279" i="12"/>
  <c r="M279" i="12" s="1"/>
  <c r="J279" i="12"/>
  <c r="I280" i="12"/>
  <c r="M280" i="12" s="1"/>
  <c r="L280" i="12"/>
  <c r="I281" i="12"/>
  <c r="M281" i="12" s="1"/>
  <c r="L281" i="12"/>
  <c r="I282" i="12"/>
  <c r="M282" i="12" s="1"/>
  <c r="I283" i="12"/>
  <c r="M283" i="12" s="1"/>
  <c r="I284" i="12"/>
  <c r="M284" i="12" s="1"/>
  <c r="J284" i="12"/>
  <c r="I285" i="12"/>
  <c r="M285" i="12" s="1"/>
  <c r="I286" i="12"/>
  <c r="M286" i="12" s="1"/>
  <c r="I287" i="12"/>
  <c r="M287" i="12" s="1"/>
  <c r="L287" i="12"/>
  <c r="I288" i="12"/>
  <c r="M288" i="12" s="1"/>
  <c r="L288" i="12"/>
  <c r="I289" i="12"/>
  <c r="M289" i="12" s="1"/>
  <c r="L289" i="12"/>
  <c r="I290" i="12"/>
  <c r="M290" i="12" s="1"/>
  <c r="J290" i="12"/>
  <c r="I291" i="12"/>
  <c r="M291" i="12" s="1"/>
  <c r="J291" i="12"/>
  <c r="I292" i="12"/>
  <c r="M292" i="12" s="1"/>
  <c r="J292" i="12"/>
  <c r="I293" i="12"/>
  <c r="M293" i="12" s="1"/>
  <c r="J293" i="12"/>
  <c r="I294" i="12"/>
  <c r="M294" i="12" s="1"/>
  <c r="J294" i="12"/>
  <c r="L294" i="12" s="1"/>
  <c r="I295" i="12"/>
  <c r="M295" i="12" s="1"/>
  <c r="J295" i="12"/>
  <c r="L295" i="12" s="1"/>
  <c r="I296" i="12"/>
  <c r="M296" i="12" s="1"/>
  <c r="J296" i="12"/>
  <c r="L296" i="12" s="1"/>
  <c r="I297" i="12"/>
  <c r="M297" i="12" s="1"/>
  <c r="J297" i="12"/>
  <c r="L297" i="12" s="1"/>
  <c r="I298" i="12"/>
  <c r="M298" i="12" s="1"/>
  <c r="J298" i="12"/>
  <c r="I299" i="12"/>
  <c r="M299" i="12" s="1"/>
  <c r="J299" i="12"/>
  <c r="I300" i="12"/>
  <c r="M300" i="12" s="1"/>
  <c r="I301" i="12"/>
  <c r="M301" i="12" s="1"/>
  <c r="I302" i="12"/>
  <c r="M302" i="12" s="1"/>
  <c r="I303" i="12"/>
  <c r="M303" i="12" s="1"/>
  <c r="L303" i="12"/>
  <c r="I304" i="12"/>
  <c r="M304" i="12" s="1"/>
  <c r="J304" i="12"/>
  <c r="L304" i="12" s="1"/>
  <c r="I305" i="12"/>
  <c r="M305" i="12" s="1"/>
  <c r="J305" i="12"/>
  <c r="I306" i="12"/>
  <c r="M306" i="12" s="1"/>
  <c r="J306" i="12"/>
  <c r="I307" i="12"/>
  <c r="M307" i="12" s="1"/>
  <c r="J307" i="12"/>
  <c r="I308" i="12"/>
  <c r="M308" i="12" s="1"/>
  <c r="J308" i="12"/>
  <c r="I309" i="12"/>
  <c r="M309" i="12" s="1"/>
  <c r="J309" i="12"/>
  <c r="I310" i="12"/>
  <c r="M310" i="12" s="1"/>
  <c r="J310" i="12"/>
  <c r="I311" i="12"/>
  <c r="M311" i="12" s="1"/>
  <c r="J311" i="12"/>
  <c r="L311" i="12" s="1"/>
  <c r="I312" i="12"/>
  <c r="M312" i="12" s="1"/>
  <c r="J312" i="12"/>
  <c r="I313" i="12"/>
  <c r="M313" i="12" s="1"/>
  <c r="J313" i="12"/>
  <c r="L313" i="12" s="1"/>
  <c r="I314" i="12"/>
  <c r="M314" i="12" s="1"/>
  <c r="J314" i="12"/>
  <c r="I315" i="12"/>
  <c r="M315" i="12" s="1"/>
  <c r="J315" i="12"/>
  <c r="I316" i="12"/>
  <c r="M316" i="12" s="1"/>
  <c r="J316" i="12"/>
  <c r="I317" i="12"/>
  <c r="M317" i="12" s="1"/>
  <c r="J317" i="12"/>
  <c r="I318" i="12"/>
  <c r="M318" i="12" s="1"/>
  <c r="J318" i="12"/>
  <c r="L318" i="12" s="1"/>
  <c r="I319" i="12"/>
  <c r="M319" i="12" s="1"/>
  <c r="J319" i="12"/>
  <c r="L319" i="12" s="1"/>
  <c r="I320" i="12"/>
  <c r="M320" i="12" s="1"/>
  <c r="J320" i="12"/>
  <c r="I321" i="12"/>
  <c r="M321" i="12" s="1"/>
  <c r="J321" i="12"/>
  <c r="I322" i="12"/>
  <c r="M322" i="12" s="1"/>
  <c r="J322" i="12"/>
  <c r="I323" i="12"/>
  <c r="M323" i="12" s="1"/>
  <c r="J323" i="12"/>
  <c r="I324" i="12"/>
  <c r="M324" i="12" s="1"/>
  <c r="J324" i="12"/>
  <c r="I325" i="12"/>
  <c r="M325" i="12" s="1"/>
  <c r="J325" i="12"/>
  <c r="I326" i="12"/>
  <c r="M326" i="12" s="1"/>
  <c r="J326" i="12"/>
  <c r="L326" i="12" s="1"/>
  <c r="I327" i="12"/>
  <c r="M327" i="12" s="1"/>
  <c r="L327" i="12"/>
  <c r="I328" i="12"/>
  <c r="M328" i="12" s="1"/>
  <c r="L328" i="12"/>
  <c r="I329" i="12"/>
  <c r="M329" i="12" s="1"/>
  <c r="L329" i="12"/>
  <c r="I330" i="12"/>
  <c r="M330" i="12" s="1"/>
  <c r="I331" i="12"/>
  <c r="M331" i="12" s="1"/>
  <c r="J331" i="12"/>
  <c r="I332" i="12"/>
  <c r="M332" i="12" s="1"/>
  <c r="J332" i="12"/>
  <c r="I333" i="12"/>
  <c r="M333" i="12" s="1"/>
  <c r="J333" i="12"/>
  <c r="I334" i="12"/>
  <c r="M334" i="12" s="1"/>
  <c r="J334" i="12"/>
  <c r="L334" i="12" s="1"/>
  <c r="I335" i="12"/>
  <c r="M335" i="12" s="1"/>
  <c r="J335" i="12"/>
  <c r="I336" i="12"/>
  <c r="M336" i="12" s="1"/>
  <c r="J336" i="12"/>
  <c r="I337" i="12"/>
  <c r="M337" i="12" s="1"/>
  <c r="J337" i="12"/>
  <c r="L337" i="12" s="1"/>
  <c r="I338" i="12"/>
  <c r="M338" i="12" s="1"/>
  <c r="J338" i="12"/>
  <c r="I339" i="12"/>
  <c r="M339" i="12" s="1"/>
  <c r="J339" i="12"/>
  <c r="I340" i="12"/>
  <c r="M340" i="12" s="1"/>
  <c r="J340" i="12"/>
  <c r="I341" i="12"/>
  <c r="M341" i="12" s="1"/>
  <c r="J341" i="12"/>
  <c r="I342" i="12"/>
  <c r="M342" i="12" s="1"/>
  <c r="J342" i="12"/>
  <c r="I343" i="12"/>
  <c r="M343" i="12" s="1"/>
  <c r="J343" i="12"/>
  <c r="I344" i="12"/>
  <c r="M344" i="12" s="1"/>
  <c r="J344" i="12"/>
  <c r="L344" i="12" s="1"/>
  <c r="I345" i="12"/>
  <c r="M345" i="12" s="1"/>
  <c r="L345" i="12"/>
  <c r="I346" i="12"/>
  <c r="M346" i="12" s="1"/>
  <c r="I347" i="12"/>
  <c r="M347" i="12" s="1"/>
  <c r="I348" i="12"/>
  <c r="M348" i="12" s="1"/>
  <c r="I349" i="12"/>
  <c r="M349" i="12" s="1"/>
  <c r="J349" i="12"/>
  <c r="I350" i="12"/>
  <c r="M350" i="12" s="1"/>
  <c r="J350" i="12"/>
  <c r="L350" i="12" s="1"/>
  <c r="I351" i="12"/>
  <c r="M351" i="12" s="1"/>
  <c r="J351" i="12"/>
  <c r="L351" i="12" s="1"/>
  <c r="I352" i="12"/>
  <c r="M352" i="12" s="1"/>
  <c r="J352" i="12"/>
  <c r="I353" i="12"/>
  <c r="M353" i="12" s="1"/>
  <c r="J353" i="12"/>
  <c r="I354" i="12"/>
  <c r="M354" i="12" s="1"/>
  <c r="J354" i="12"/>
  <c r="I355" i="12"/>
  <c r="M355" i="12" s="1"/>
  <c r="J355" i="12"/>
  <c r="I356" i="12"/>
  <c r="M356" i="12" s="1"/>
  <c r="J356" i="12"/>
  <c r="I357" i="12"/>
  <c r="M357" i="12" s="1"/>
  <c r="J357" i="12"/>
  <c r="I358" i="12"/>
  <c r="M358" i="12" s="1"/>
  <c r="J358" i="12"/>
  <c r="L358" i="12" s="1"/>
  <c r="I359" i="12"/>
  <c r="M359" i="12" s="1"/>
  <c r="J359" i="12"/>
  <c r="L359" i="12" s="1"/>
  <c r="I360" i="12"/>
  <c r="M360" i="12" s="1"/>
  <c r="J360" i="12"/>
  <c r="L360" i="12" s="1"/>
  <c r="I361" i="12"/>
  <c r="M361" i="12" s="1"/>
  <c r="J361" i="12"/>
  <c r="I362" i="12"/>
  <c r="M362" i="12" s="1"/>
  <c r="J362" i="12"/>
  <c r="I363" i="12"/>
  <c r="M363" i="12" s="1"/>
  <c r="J363" i="12"/>
  <c r="I364" i="12"/>
  <c r="M364" i="12" s="1"/>
  <c r="I365" i="12"/>
  <c r="M365" i="12" s="1"/>
  <c r="I366" i="12"/>
  <c r="M366" i="12" s="1"/>
  <c r="L366" i="12"/>
  <c r="I367" i="12"/>
  <c r="M367" i="12" s="1"/>
  <c r="L367" i="12"/>
  <c r="I368" i="12"/>
  <c r="M368" i="12" s="1"/>
  <c r="J368" i="12"/>
  <c r="I369" i="12"/>
  <c r="M369" i="12" s="1"/>
  <c r="J369" i="12"/>
  <c r="I370" i="12"/>
  <c r="M370" i="12" s="1"/>
  <c r="J370" i="12"/>
  <c r="I371" i="12"/>
  <c r="M371" i="12" s="1"/>
  <c r="J371" i="12"/>
  <c r="I372" i="12"/>
  <c r="M372" i="12" s="1"/>
  <c r="J372" i="12"/>
  <c r="I373" i="12"/>
  <c r="M373" i="12" s="1"/>
  <c r="J373" i="12"/>
  <c r="I374" i="12"/>
  <c r="M374" i="12" s="1"/>
  <c r="L374" i="12"/>
  <c r="I375" i="12"/>
  <c r="M375" i="12" s="1"/>
  <c r="L375" i="12"/>
  <c r="I376" i="12"/>
  <c r="M376" i="12" s="1"/>
  <c r="J376" i="12"/>
  <c r="I377" i="12"/>
  <c r="M377" i="12" s="1"/>
  <c r="J377" i="12"/>
  <c r="I378" i="12"/>
  <c r="M378" i="12" s="1"/>
  <c r="J378" i="12"/>
  <c r="I379" i="12"/>
  <c r="M379" i="12" s="1"/>
  <c r="J379" i="12"/>
  <c r="I380" i="12"/>
  <c r="M380" i="12" s="1"/>
  <c r="J380" i="12"/>
  <c r="I381" i="12"/>
  <c r="M381" i="12" s="1"/>
  <c r="J381" i="12"/>
  <c r="I382" i="12"/>
  <c r="M382" i="12" s="1"/>
  <c r="J382" i="12"/>
  <c r="I383" i="12"/>
  <c r="M383" i="12" s="1"/>
  <c r="J383" i="12"/>
  <c r="L383" i="12" s="1"/>
  <c r="I384" i="12"/>
  <c r="M384" i="12" s="1"/>
  <c r="J384" i="12"/>
  <c r="L384" i="12" s="1"/>
  <c r="I385" i="12"/>
  <c r="M385" i="12" s="1"/>
  <c r="J385" i="12"/>
  <c r="L385" i="12" s="1"/>
  <c r="I386" i="12"/>
  <c r="M386" i="12" s="1"/>
  <c r="J386" i="12"/>
  <c r="I387" i="12"/>
  <c r="M387" i="12" s="1"/>
  <c r="J387" i="12"/>
  <c r="I388" i="12"/>
  <c r="M388" i="12" s="1"/>
  <c r="I389" i="12"/>
  <c r="M389" i="12" s="1"/>
  <c r="J389" i="12"/>
  <c r="I390" i="12"/>
  <c r="M390" i="12" s="1"/>
  <c r="J390" i="12"/>
  <c r="I391" i="12"/>
  <c r="M391" i="12" s="1"/>
  <c r="J391" i="12"/>
  <c r="I392" i="12"/>
  <c r="M392" i="12" s="1"/>
  <c r="J392" i="12"/>
  <c r="L392" i="12" s="1"/>
  <c r="I393" i="12"/>
  <c r="M393" i="12" s="1"/>
  <c r="J393" i="12"/>
  <c r="L393" i="12" s="1"/>
  <c r="I394" i="12"/>
  <c r="M394" i="12" s="1"/>
  <c r="I395" i="12"/>
  <c r="M395" i="12" s="1"/>
  <c r="I396" i="12"/>
  <c r="M396" i="12" s="1"/>
  <c r="I397" i="12"/>
  <c r="M397" i="12" s="1"/>
  <c r="J397" i="12"/>
  <c r="I398" i="12"/>
  <c r="M398" i="12" s="1"/>
  <c r="J398" i="12"/>
  <c r="I399" i="12"/>
  <c r="M399" i="12" s="1"/>
  <c r="J399" i="12"/>
  <c r="I400" i="12"/>
  <c r="M400" i="12" s="1"/>
  <c r="J400" i="12"/>
  <c r="L400" i="12" s="1"/>
  <c r="I401" i="12"/>
  <c r="M401" i="12" s="1"/>
  <c r="J401" i="12"/>
  <c r="L401" i="12" s="1"/>
  <c r="I402" i="12"/>
  <c r="M402" i="12" s="1"/>
  <c r="J402" i="12"/>
  <c r="I403" i="12"/>
  <c r="M403" i="12" s="1"/>
  <c r="J403" i="12"/>
  <c r="I404" i="12"/>
  <c r="M404" i="12" s="1"/>
  <c r="J404" i="12"/>
  <c r="I405" i="12"/>
  <c r="M405" i="12" s="1"/>
  <c r="J405" i="12"/>
  <c r="I406" i="12"/>
  <c r="M406" i="12" s="1"/>
  <c r="J406" i="12"/>
  <c r="I407" i="12"/>
  <c r="M407" i="12" s="1"/>
  <c r="J407" i="12"/>
  <c r="I408" i="12"/>
  <c r="M408" i="12" s="1"/>
  <c r="J408" i="12"/>
  <c r="L408" i="12" s="1"/>
  <c r="I409" i="12"/>
  <c r="M409" i="12" s="1"/>
  <c r="J409" i="12"/>
  <c r="L409" i="12" s="1"/>
  <c r="I410" i="12"/>
  <c r="M410" i="12" s="1"/>
  <c r="J410" i="12"/>
  <c r="I411" i="12"/>
  <c r="M411" i="12" s="1"/>
  <c r="J411" i="12"/>
  <c r="I412" i="12"/>
  <c r="M412" i="12" s="1"/>
  <c r="J412" i="12"/>
  <c r="I413" i="12"/>
  <c r="M413" i="12" s="1"/>
  <c r="J413" i="12"/>
  <c r="I414" i="12"/>
  <c r="M414" i="12" s="1"/>
  <c r="J414" i="12"/>
  <c r="I415" i="12"/>
  <c r="M415" i="12" s="1"/>
  <c r="J415" i="12"/>
  <c r="I416" i="12"/>
  <c r="M416" i="12" s="1"/>
  <c r="J416" i="12"/>
  <c r="L416" i="12" s="1"/>
  <c r="I417" i="12"/>
  <c r="M417" i="12" s="1"/>
  <c r="J417" i="12"/>
  <c r="L417" i="12" s="1"/>
  <c r="I418" i="12"/>
  <c r="M418" i="12" s="1"/>
  <c r="J418" i="12"/>
  <c r="I419" i="12"/>
  <c r="M419" i="12" s="1"/>
  <c r="J419" i="12"/>
  <c r="I420" i="12"/>
  <c r="M420" i="12" s="1"/>
  <c r="J420" i="12"/>
  <c r="I421" i="12"/>
  <c r="M421" i="12" s="1"/>
  <c r="J421" i="12"/>
  <c r="I422" i="12"/>
  <c r="M422" i="12" s="1"/>
  <c r="J422" i="12"/>
  <c r="L422" i="12" s="1"/>
  <c r="I423" i="12"/>
  <c r="M423" i="12" s="1"/>
  <c r="J423" i="12"/>
  <c r="L423" i="12" s="1"/>
  <c r="I424" i="12"/>
  <c r="M424" i="12" s="1"/>
  <c r="J424" i="12"/>
  <c r="L424" i="12" s="1"/>
  <c r="I425" i="12"/>
  <c r="M425" i="12" s="1"/>
  <c r="J425" i="12"/>
  <c r="I426" i="12"/>
  <c r="M426" i="12" s="1"/>
  <c r="J426" i="12"/>
  <c r="I427" i="12"/>
  <c r="M427" i="12" s="1"/>
  <c r="J427" i="12"/>
  <c r="I428" i="12"/>
  <c r="M428" i="12" s="1"/>
  <c r="J428" i="12"/>
  <c r="I429" i="12"/>
  <c r="M429" i="12" s="1"/>
  <c r="J429" i="12"/>
  <c r="I430" i="12"/>
  <c r="M430" i="12" s="1"/>
  <c r="J430" i="12"/>
  <c r="L430" i="12" s="1"/>
  <c r="I431" i="12"/>
  <c r="M431" i="12" s="1"/>
  <c r="J431" i="12"/>
  <c r="L431" i="12" s="1"/>
  <c r="I432" i="12"/>
  <c r="M432" i="12" s="1"/>
  <c r="J432" i="12"/>
  <c r="I433" i="12"/>
  <c r="M433" i="12" s="1"/>
  <c r="J433" i="12"/>
  <c r="L433" i="12" s="1"/>
  <c r="I434" i="12"/>
  <c r="M434" i="12" s="1"/>
  <c r="J434" i="12"/>
  <c r="I435" i="12"/>
  <c r="M435" i="12" s="1"/>
  <c r="J435" i="12"/>
  <c r="I436" i="12"/>
  <c r="M436" i="12" s="1"/>
  <c r="J436" i="12"/>
  <c r="I437" i="12"/>
  <c r="M437" i="12" s="1"/>
  <c r="J437" i="12"/>
  <c r="I438" i="12"/>
  <c r="M438" i="12" s="1"/>
  <c r="J438" i="12"/>
  <c r="L438" i="12" s="1"/>
  <c r="I439" i="12"/>
  <c r="M439" i="12" s="1"/>
  <c r="J439" i="12"/>
  <c r="L439" i="12" s="1"/>
  <c r="I440" i="12"/>
  <c r="M440" i="12" s="1"/>
  <c r="J440" i="12"/>
  <c r="I441" i="12"/>
  <c r="M441" i="12" s="1"/>
  <c r="J441" i="12"/>
  <c r="L441" i="12" s="1"/>
  <c r="I442" i="12"/>
  <c r="M442" i="12" s="1"/>
  <c r="J442" i="12"/>
  <c r="I443" i="12"/>
  <c r="M443" i="12" s="1"/>
  <c r="J443" i="12"/>
  <c r="I444" i="12"/>
  <c r="M444" i="12" s="1"/>
  <c r="J444" i="12"/>
  <c r="I445" i="12"/>
  <c r="M445" i="12" s="1"/>
  <c r="J445" i="12"/>
  <c r="I446" i="12"/>
  <c r="M446" i="12" s="1"/>
  <c r="J446" i="12"/>
  <c r="L446" i="12" s="1"/>
  <c r="I447" i="12"/>
  <c r="M447" i="12" s="1"/>
  <c r="J447" i="12"/>
  <c r="L447" i="12" s="1"/>
  <c r="I448" i="12"/>
  <c r="M448" i="12" s="1"/>
  <c r="J448" i="12"/>
  <c r="I449" i="12"/>
  <c r="M449" i="12" s="1"/>
  <c r="J449" i="12"/>
  <c r="L449" i="12" s="1"/>
  <c r="I450" i="12"/>
  <c r="M450" i="12" s="1"/>
  <c r="I451" i="12"/>
  <c r="M451" i="12" s="1"/>
  <c r="J451" i="12"/>
  <c r="I452" i="12"/>
  <c r="M452" i="12" s="1"/>
  <c r="J452" i="12"/>
  <c r="I453" i="12"/>
  <c r="M453" i="12" s="1"/>
  <c r="J453" i="12"/>
  <c r="I454" i="12"/>
  <c r="M454" i="12" s="1"/>
  <c r="L454" i="12"/>
  <c r="I455" i="12"/>
  <c r="M455" i="12" s="1"/>
  <c r="J455" i="12"/>
  <c r="I456" i="12"/>
  <c r="M456" i="12" s="1"/>
  <c r="L456" i="12"/>
  <c r="I457" i="12"/>
  <c r="M457" i="12" s="1"/>
  <c r="I458" i="12"/>
  <c r="M458" i="12" s="1"/>
  <c r="I459" i="12"/>
  <c r="M459" i="12" s="1"/>
  <c r="I460" i="12"/>
  <c r="M460" i="12" s="1"/>
  <c r="I461" i="12"/>
  <c r="M461" i="12" s="1"/>
  <c r="I462" i="12"/>
  <c r="M462" i="12" s="1"/>
  <c r="I463" i="12"/>
  <c r="M463" i="12" s="1"/>
  <c r="L463" i="12"/>
  <c r="I464" i="12"/>
  <c r="M464" i="12" s="1"/>
  <c r="L464" i="12"/>
  <c r="I465" i="12"/>
  <c r="M465" i="12" s="1"/>
  <c r="J465" i="12"/>
  <c r="L465" i="12" s="1"/>
  <c r="I466" i="12"/>
  <c r="M466" i="12" s="1"/>
  <c r="J466" i="12"/>
  <c r="I467" i="12"/>
  <c r="M467" i="12" s="1"/>
  <c r="J467" i="12"/>
  <c r="I468" i="12"/>
  <c r="M468" i="12" s="1"/>
  <c r="J468" i="12"/>
  <c r="I469" i="12"/>
  <c r="M469" i="12" s="1"/>
  <c r="J469" i="12"/>
  <c r="I470" i="12"/>
  <c r="M470" i="12" s="1"/>
  <c r="J470" i="12"/>
  <c r="L470" i="12" s="1"/>
  <c r="I471" i="12"/>
  <c r="M471" i="12" s="1"/>
  <c r="J471" i="12"/>
  <c r="L471" i="12" s="1"/>
  <c r="I472" i="12"/>
  <c r="M472" i="12" s="1"/>
  <c r="J472" i="12"/>
  <c r="L472" i="12" s="1"/>
  <c r="I473" i="12"/>
  <c r="M473" i="12" s="1"/>
  <c r="J473" i="12"/>
  <c r="L473" i="12" s="1"/>
  <c r="I474" i="12"/>
  <c r="M474" i="12" s="1"/>
  <c r="J474" i="12"/>
  <c r="I475" i="12"/>
  <c r="M475" i="12" s="1"/>
  <c r="J475" i="12"/>
  <c r="I476" i="12"/>
  <c r="M476" i="12" s="1"/>
  <c r="I477" i="12"/>
  <c r="M477" i="12" s="1"/>
  <c r="J477" i="12"/>
  <c r="I478" i="12"/>
  <c r="M478" i="12" s="1"/>
  <c r="J478" i="12"/>
  <c r="I479" i="12"/>
  <c r="M479" i="12" s="1"/>
  <c r="J479" i="12"/>
  <c r="I480" i="12"/>
  <c r="M480" i="12" s="1"/>
  <c r="J480" i="12"/>
  <c r="I481" i="12"/>
  <c r="M481" i="12" s="1"/>
  <c r="J481" i="12"/>
  <c r="L481" i="12" s="1"/>
  <c r="I482" i="12"/>
  <c r="M482" i="12" s="1"/>
  <c r="I483" i="12"/>
  <c r="M483" i="12" s="1"/>
  <c r="J483" i="12"/>
  <c r="I484" i="12"/>
  <c r="M484" i="12" s="1"/>
  <c r="J484" i="12"/>
  <c r="I485" i="12"/>
  <c r="M485" i="12" s="1"/>
  <c r="J485" i="12"/>
  <c r="I486" i="12"/>
  <c r="M486" i="12" s="1"/>
  <c r="J486" i="12"/>
  <c r="I487" i="12"/>
  <c r="M487" i="12" s="1"/>
  <c r="J487" i="12"/>
  <c r="I488" i="12"/>
  <c r="M488" i="12" s="1"/>
  <c r="J488" i="12"/>
  <c r="I489" i="12"/>
  <c r="M489" i="12" s="1"/>
  <c r="J489" i="12"/>
  <c r="I490" i="12"/>
  <c r="M490" i="12" s="1"/>
  <c r="J490" i="12"/>
  <c r="I491" i="12"/>
  <c r="M491" i="12" s="1"/>
  <c r="J491" i="12"/>
  <c r="I492" i="12"/>
  <c r="M492" i="12" s="1"/>
  <c r="J492" i="12"/>
  <c r="I493" i="12"/>
  <c r="M493" i="12" s="1"/>
  <c r="J493" i="12"/>
  <c r="I494" i="12"/>
  <c r="M494" i="12" s="1"/>
  <c r="J494" i="12"/>
  <c r="I495" i="12"/>
  <c r="M495" i="12" s="1"/>
  <c r="J495" i="12"/>
  <c r="I496" i="12"/>
  <c r="M496" i="12" s="1"/>
  <c r="J496" i="12"/>
  <c r="I497" i="12"/>
  <c r="M497" i="12" s="1"/>
  <c r="J497" i="12"/>
  <c r="I498" i="12"/>
  <c r="M498" i="12" s="1"/>
  <c r="J498" i="12"/>
  <c r="L498" i="12" s="1"/>
  <c r="I499" i="12"/>
  <c r="M499" i="12" s="1"/>
  <c r="J499" i="12"/>
  <c r="I500" i="12"/>
  <c r="M500" i="12" s="1"/>
  <c r="J500" i="12"/>
  <c r="I501" i="12"/>
  <c r="M501" i="12" s="1"/>
  <c r="J501" i="12"/>
  <c r="I502" i="12"/>
  <c r="M502" i="12" s="1"/>
  <c r="J502" i="12"/>
  <c r="L502" i="12" s="1"/>
  <c r="I503" i="12"/>
  <c r="M503" i="12" s="1"/>
  <c r="J503" i="12"/>
  <c r="L503" i="12" s="1"/>
  <c r="I504" i="12"/>
  <c r="M504" i="12" s="1"/>
  <c r="J504" i="12"/>
  <c r="L504" i="12" s="1"/>
  <c r="I505" i="12"/>
  <c r="M505" i="12" s="1"/>
  <c r="L505" i="12"/>
  <c r="I506" i="12"/>
  <c r="M506" i="12" s="1"/>
  <c r="L506" i="12"/>
  <c r="I507" i="12"/>
  <c r="M507" i="12" s="1"/>
  <c r="I508" i="12"/>
  <c r="M508" i="12" s="1"/>
  <c r="J508" i="12"/>
  <c r="I509" i="12"/>
  <c r="M509" i="12" s="1"/>
  <c r="J509" i="12"/>
  <c r="I510" i="12"/>
  <c r="M510" i="12" s="1"/>
  <c r="J510" i="12"/>
  <c r="L510" i="12" s="1"/>
  <c r="I511" i="12"/>
  <c r="M511" i="12" s="1"/>
  <c r="J511" i="12"/>
  <c r="L511" i="12" s="1"/>
  <c r="I512" i="12"/>
  <c r="M512" i="12" s="1"/>
  <c r="J512" i="12"/>
  <c r="I513" i="12"/>
  <c r="M513" i="12" s="1"/>
  <c r="J513" i="12"/>
  <c r="I514" i="12"/>
  <c r="M514" i="12" s="1"/>
  <c r="J514" i="12"/>
  <c r="I515" i="12"/>
  <c r="M515" i="12" s="1"/>
  <c r="J515" i="12"/>
  <c r="I516" i="12"/>
  <c r="M516" i="12" s="1"/>
  <c r="J516" i="12"/>
  <c r="I517" i="12"/>
  <c r="M517" i="12" s="1"/>
  <c r="I518" i="12"/>
  <c r="M518" i="12" s="1"/>
  <c r="I519" i="12"/>
  <c r="M519" i="12" s="1"/>
  <c r="L519" i="12"/>
  <c r="I520" i="12"/>
  <c r="M520" i="12" s="1"/>
  <c r="I521" i="12"/>
  <c r="M521" i="12" s="1"/>
  <c r="J521" i="12"/>
  <c r="I522" i="12"/>
  <c r="M522" i="12" s="1"/>
  <c r="J522" i="12"/>
  <c r="I523" i="12"/>
  <c r="M523" i="12" s="1"/>
  <c r="J523" i="12"/>
  <c r="I524" i="12"/>
  <c r="M524" i="12" s="1"/>
  <c r="I525" i="12"/>
  <c r="M525" i="12" s="1"/>
  <c r="I526" i="12"/>
  <c r="M526" i="12" s="1"/>
  <c r="L526" i="12"/>
  <c r="I527" i="12"/>
  <c r="M527" i="12" s="1"/>
  <c r="I528" i="12"/>
  <c r="M528" i="12" s="1"/>
  <c r="L528" i="12"/>
  <c r="I529" i="12"/>
  <c r="M529" i="12" s="1"/>
  <c r="J529" i="12"/>
  <c r="I530" i="12"/>
  <c r="M530" i="12" s="1"/>
  <c r="J530" i="12"/>
  <c r="I531" i="12"/>
  <c r="M531" i="12" s="1"/>
  <c r="J531" i="12"/>
  <c r="I532" i="12"/>
  <c r="M532" i="12" s="1"/>
  <c r="J532" i="12"/>
  <c r="I533" i="12"/>
  <c r="M533" i="12" s="1"/>
  <c r="J533" i="12"/>
  <c r="I534" i="12"/>
  <c r="M534" i="12" s="1"/>
  <c r="J534" i="12"/>
  <c r="I535" i="12"/>
  <c r="M535" i="12" s="1"/>
  <c r="J535" i="12"/>
  <c r="I536" i="12"/>
  <c r="M536" i="12" s="1"/>
  <c r="J536" i="12"/>
  <c r="I537" i="12"/>
  <c r="M537" i="12" s="1"/>
  <c r="J537" i="12"/>
  <c r="I538" i="12"/>
  <c r="M538" i="12" s="1"/>
  <c r="I539" i="12"/>
  <c r="M539" i="12" s="1"/>
  <c r="I540" i="12"/>
  <c r="M540" i="12" s="1"/>
  <c r="I541" i="12"/>
  <c r="M541" i="12" s="1"/>
  <c r="J541" i="12"/>
  <c r="I542" i="12"/>
  <c r="M542" i="12" s="1"/>
  <c r="J542" i="12"/>
  <c r="L542" i="12" s="1"/>
  <c r="I543" i="12"/>
  <c r="M543" i="12" s="1"/>
  <c r="J543" i="12"/>
  <c r="L543" i="12" s="1"/>
  <c r="I544" i="12"/>
  <c r="M544" i="12" s="1"/>
  <c r="J544" i="12"/>
  <c r="L544" i="12" s="1"/>
  <c r="I545" i="12"/>
  <c r="M545" i="12" s="1"/>
  <c r="J545" i="12"/>
  <c r="L545" i="12" s="1"/>
  <c r="I546" i="12"/>
  <c r="M546" i="12" s="1"/>
  <c r="J546" i="12"/>
  <c r="L546" i="12" s="1"/>
  <c r="I547" i="12"/>
  <c r="M547" i="12" s="1"/>
  <c r="J547" i="12"/>
  <c r="L547" i="12" s="1"/>
  <c r="I548" i="12"/>
  <c r="M548" i="12" s="1"/>
  <c r="J548" i="12"/>
  <c r="I549" i="12"/>
  <c r="M549" i="12" s="1"/>
  <c r="J549" i="12"/>
  <c r="I550" i="12"/>
  <c r="M550" i="12" s="1"/>
  <c r="J550" i="12"/>
  <c r="L550" i="12" s="1"/>
  <c r="I551" i="12"/>
  <c r="M551" i="12" s="1"/>
  <c r="L551" i="12"/>
  <c r="I552" i="12"/>
  <c r="M552" i="12" s="1"/>
  <c r="L552" i="12"/>
  <c r="I553" i="12"/>
  <c r="M553" i="12" s="1"/>
  <c r="J553" i="12"/>
  <c r="L553" i="12" s="1"/>
  <c r="I554" i="12"/>
  <c r="M554" i="12" s="1"/>
  <c r="J554" i="12"/>
  <c r="I555" i="12"/>
  <c r="M555" i="12" s="1"/>
  <c r="J555" i="12"/>
  <c r="I556" i="12"/>
  <c r="M556" i="12" s="1"/>
  <c r="J556" i="12"/>
  <c r="I557" i="12"/>
  <c r="M557" i="12" s="1"/>
  <c r="J557" i="12"/>
  <c r="I558" i="12"/>
  <c r="M558" i="12" s="1"/>
  <c r="J558" i="12"/>
  <c r="L558" i="12" s="1"/>
  <c r="I559" i="12"/>
  <c r="M559" i="12" s="1"/>
  <c r="J559" i="12"/>
  <c r="L559" i="12" s="1"/>
  <c r="I560" i="12"/>
  <c r="M560" i="12" s="1"/>
  <c r="J560" i="12"/>
  <c r="I561" i="12"/>
  <c r="M561" i="12" s="1"/>
  <c r="J561" i="12"/>
  <c r="L561" i="12" s="1"/>
  <c r="I562" i="12"/>
  <c r="M562" i="12" s="1"/>
  <c r="L562" i="12"/>
  <c r="I563" i="12"/>
  <c r="M563" i="12" s="1"/>
  <c r="I564" i="12"/>
  <c r="M564" i="12" s="1"/>
  <c r="I565" i="12"/>
  <c r="M565" i="12" s="1"/>
  <c r="I566" i="12"/>
  <c r="M566" i="12" s="1"/>
  <c r="I567" i="12"/>
  <c r="M567" i="12" s="1"/>
  <c r="J567" i="12"/>
  <c r="I568" i="12"/>
  <c r="M568" i="12" s="1"/>
  <c r="J568" i="12"/>
  <c r="L568" i="12" s="1"/>
  <c r="I569" i="12"/>
  <c r="M569" i="12" s="1"/>
  <c r="J569" i="12"/>
  <c r="I570" i="12"/>
  <c r="M570" i="12" s="1"/>
  <c r="J570" i="12"/>
  <c r="I571" i="12"/>
  <c r="M571" i="12" s="1"/>
  <c r="J571" i="12"/>
  <c r="I572" i="12"/>
  <c r="M572" i="12" s="1"/>
  <c r="J572" i="12"/>
  <c r="I573" i="12"/>
  <c r="M573" i="12" s="1"/>
  <c r="J573" i="12"/>
  <c r="I574" i="12"/>
  <c r="M574" i="12" s="1"/>
  <c r="J574" i="12"/>
  <c r="L574" i="12" s="1"/>
  <c r="I575" i="12"/>
  <c r="M575" i="12" s="1"/>
  <c r="J575" i="12"/>
  <c r="I576" i="12"/>
  <c r="M576" i="12" s="1"/>
  <c r="J576" i="12"/>
  <c r="I577" i="12"/>
  <c r="M577" i="12" s="1"/>
  <c r="J577" i="12"/>
  <c r="I578" i="12"/>
  <c r="M578" i="12" s="1"/>
  <c r="J578" i="12"/>
  <c r="I579" i="12"/>
  <c r="M579" i="12" s="1"/>
  <c r="J579" i="12"/>
  <c r="I580" i="12"/>
  <c r="M580" i="12" s="1"/>
  <c r="J580" i="12"/>
  <c r="I581" i="12"/>
  <c r="M581" i="12" s="1"/>
  <c r="J581" i="12"/>
  <c r="I582" i="12"/>
  <c r="M582" i="12" s="1"/>
  <c r="J582" i="12"/>
  <c r="I583" i="12"/>
  <c r="M583" i="12" s="1"/>
  <c r="J583" i="12"/>
  <c r="I584" i="12"/>
  <c r="M584" i="12" s="1"/>
  <c r="J584" i="12"/>
  <c r="L584" i="12" s="1"/>
  <c r="I585" i="12"/>
  <c r="M585" i="12" s="1"/>
  <c r="J585" i="12"/>
  <c r="L585" i="12" s="1"/>
  <c r="I586" i="12"/>
  <c r="M586" i="12" s="1"/>
  <c r="J586" i="12"/>
  <c r="I587" i="12"/>
  <c r="M587" i="12" s="1"/>
  <c r="J587" i="12"/>
  <c r="I588" i="12"/>
  <c r="M588" i="12" s="1"/>
  <c r="J588" i="12"/>
  <c r="I589" i="12"/>
  <c r="M589" i="12" s="1"/>
  <c r="J589" i="12"/>
  <c r="I590" i="12"/>
  <c r="M590" i="12" s="1"/>
  <c r="J590" i="12"/>
  <c r="I591" i="12"/>
  <c r="M591" i="12" s="1"/>
  <c r="J591" i="12"/>
  <c r="L591" i="12" s="1"/>
  <c r="I592" i="12"/>
  <c r="M592" i="12" s="1"/>
  <c r="L592" i="12"/>
  <c r="I593" i="12"/>
  <c r="M593" i="12" s="1"/>
  <c r="L593" i="12"/>
  <c r="I594" i="12"/>
  <c r="M594" i="12" s="1"/>
  <c r="L594" i="12"/>
  <c r="I595" i="12"/>
  <c r="M595" i="12" s="1"/>
  <c r="J595" i="12"/>
  <c r="I596" i="12"/>
  <c r="M596" i="12" s="1"/>
  <c r="J596" i="12"/>
  <c r="I597" i="12"/>
  <c r="M597" i="12" s="1"/>
  <c r="J597" i="12"/>
  <c r="I598" i="12"/>
  <c r="M598" i="12" s="1"/>
  <c r="J598" i="12"/>
  <c r="I599" i="12"/>
  <c r="M599" i="12" s="1"/>
  <c r="J599" i="12"/>
  <c r="I600" i="12"/>
  <c r="M600" i="12" s="1"/>
  <c r="J600" i="12"/>
  <c r="L600" i="12" s="1"/>
  <c r="I601" i="12"/>
  <c r="M601" i="12" s="1"/>
  <c r="J601" i="12"/>
  <c r="L601" i="12" s="1"/>
  <c r="I602" i="12"/>
  <c r="M602" i="12" s="1"/>
  <c r="J602" i="12"/>
  <c r="I603" i="12"/>
  <c r="M603" i="12" s="1"/>
  <c r="J603" i="12"/>
  <c r="I604" i="12"/>
  <c r="M604" i="12" s="1"/>
  <c r="J604" i="12"/>
  <c r="I605" i="12"/>
  <c r="M605" i="12" s="1"/>
  <c r="J605" i="12"/>
  <c r="I606" i="12"/>
  <c r="M606" i="12" s="1"/>
  <c r="J606" i="12"/>
  <c r="I607" i="12"/>
  <c r="M607" i="12" s="1"/>
  <c r="J607" i="12"/>
  <c r="I608" i="12"/>
  <c r="M608" i="12" s="1"/>
  <c r="J608" i="12"/>
  <c r="I609" i="12"/>
  <c r="M609" i="12" s="1"/>
  <c r="J609" i="12"/>
  <c r="I610" i="12"/>
  <c r="M610" i="12" s="1"/>
  <c r="J610" i="12"/>
  <c r="I611" i="12"/>
  <c r="M611" i="12" s="1"/>
  <c r="J611" i="12"/>
  <c r="I612" i="12"/>
  <c r="M612" i="12" s="1"/>
  <c r="J612" i="12"/>
  <c r="I613" i="12"/>
  <c r="M613" i="12" s="1"/>
  <c r="J613" i="12"/>
  <c r="I614" i="12"/>
  <c r="M614" i="12" s="1"/>
  <c r="J614" i="12"/>
  <c r="I615" i="12"/>
  <c r="M615" i="12" s="1"/>
  <c r="J615" i="12"/>
  <c r="I616" i="12"/>
  <c r="M616" i="12" s="1"/>
  <c r="J616" i="12"/>
  <c r="L616" i="12" s="1"/>
  <c r="I617" i="12"/>
  <c r="M617" i="12" s="1"/>
  <c r="J617" i="12"/>
  <c r="L617" i="12" s="1"/>
  <c r="I618" i="12"/>
  <c r="M618" i="12" s="1"/>
  <c r="J618" i="12"/>
  <c r="L618" i="12" s="1"/>
  <c r="I619" i="12"/>
  <c r="M619" i="12" s="1"/>
  <c r="J619" i="12"/>
  <c r="I620" i="12"/>
  <c r="M620" i="12" s="1"/>
  <c r="I621" i="12"/>
  <c r="M621" i="12" s="1"/>
  <c r="I622" i="12"/>
  <c r="M622" i="12" s="1"/>
  <c r="I623" i="12"/>
  <c r="M623" i="12" s="1"/>
  <c r="J623" i="12"/>
  <c r="L623" i="12" s="1"/>
  <c r="I624" i="12"/>
  <c r="M624" i="12" s="1"/>
  <c r="J624" i="12"/>
  <c r="L624" i="12" s="1"/>
  <c r="I625" i="12"/>
  <c r="M625" i="12" s="1"/>
  <c r="J625" i="12"/>
  <c r="L625" i="12" s="1"/>
  <c r="I626" i="12"/>
  <c r="M626" i="12" s="1"/>
  <c r="L626" i="12"/>
  <c r="I627" i="12"/>
  <c r="M627" i="12" s="1"/>
  <c r="I628" i="12"/>
  <c r="M628" i="12" s="1"/>
  <c r="I629" i="12"/>
  <c r="M629" i="12" s="1"/>
  <c r="J629" i="12"/>
  <c r="I630" i="12"/>
  <c r="M630" i="12" s="1"/>
  <c r="J630" i="12"/>
  <c r="I631" i="12"/>
  <c r="M631" i="12" s="1"/>
  <c r="J631" i="12"/>
  <c r="L631" i="12" s="1"/>
  <c r="I632" i="12"/>
  <c r="M632" i="12" s="1"/>
  <c r="L632" i="12"/>
  <c r="I633" i="12"/>
  <c r="M633" i="12" s="1"/>
  <c r="L633" i="12"/>
  <c r="I634" i="12"/>
  <c r="M634" i="12" s="1"/>
  <c r="I635" i="12"/>
  <c r="M635" i="12" s="1"/>
  <c r="I636" i="12"/>
  <c r="M636" i="12" s="1"/>
  <c r="I637" i="12"/>
  <c r="M637" i="12" s="1"/>
  <c r="I638" i="12"/>
  <c r="M638" i="12" s="1"/>
  <c r="I639" i="12"/>
  <c r="M639" i="12" s="1"/>
  <c r="L639" i="12"/>
  <c r="I640" i="12"/>
  <c r="M640" i="12" s="1"/>
  <c r="L640" i="12"/>
  <c r="I641" i="12"/>
  <c r="M641" i="12" s="1"/>
  <c r="L641" i="12"/>
  <c r="I642" i="12"/>
  <c r="M642" i="12" s="1"/>
  <c r="L642" i="12"/>
  <c r="I643" i="12"/>
  <c r="M643" i="12" s="1"/>
  <c r="I644" i="12"/>
  <c r="M644" i="12" s="1"/>
  <c r="J644" i="12"/>
  <c r="I645" i="12"/>
  <c r="M645" i="12" s="1"/>
  <c r="I646" i="12"/>
  <c r="M646" i="12" s="1"/>
  <c r="I647" i="12"/>
  <c r="M647" i="12" s="1"/>
  <c r="I648" i="12"/>
  <c r="M648" i="12" s="1"/>
  <c r="L648" i="12"/>
  <c r="I649" i="12"/>
  <c r="M649" i="12" s="1"/>
  <c r="J649" i="12"/>
  <c r="I650" i="12"/>
  <c r="M650" i="12" s="1"/>
  <c r="L650" i="12"/>
  <c r="I651" i="12"/>
  <c r="M651" i="12" s="1"/>
  <c r="I652" i="12"/>
  <c r="M652" i="12" s="1"/>
  <c r="I653" i="12"/>
  <c r="M653" i="12" s="1"/>
  <c r="J653" i="12"/>
  <c r="I654" i="12"/>
  <c r="M654" i="12" s="1"/>
  <c r="J654" i="12"/>
  <c r="I655" i="12"/>
  <c r="M655" i="12" s="1"/>
  <c r="J655" i="12"/>
  <c r="I656" i="12"/>
  <c r="M656" i="12" s="1"/>
  <c r="J656" i="12"/>
  <c r="I657" i="12"/>
  <c r="M657" i="12" s="1"/>
  <c r="J657" i="12"/>
  <c r="I658" i="12"/>
  <c r="M658" i="12" s="1"/>
  <c r="J658" i="12"/>
  <c r="I659" i="12"/>
  <c r="M659" i="12" s="1"/>
  <c r="I660" i="12"/>
  <c r="M660" i="12" s="1"/>
  <c r="I661" i="12"/>
  <c r="M661" i="12" s="1"/>
  <c r="I662" i="12"/>
  <c r="M662" i="12" s="1"/>
  <c r="J662" i="12"/>
  <c r="I663" i="12"/>
  <c r="M663" i="12" s="1"/>
  <c r="J663" i="12"/>
  <c r="I664" i="12"/>
  <c r="M664" i="12" s="1"/>
  <c r="J664" i="12"/>
  <c r="L664" i="12" s="1"/>
  <c r="I665" i="12"/>
  <c r="M665" i="12" s="1"/>
  <c r="L665" i="12"/>
  <c r="I666" i="12"/>
  <c r="M666" i="12" s="1"/>
  <c r="J666" i="12"/>
  <c r="I667" i="12"/>
  <c r="M667" i="12" s="1"/>
  <c r="J667" i="12"/>
  <c r="I668" i="12"/>
  <c r="M668" i="12" s="1"/>
  <c r="J668" i="12"/>
  <c r="I669" i="12"/>
  <c r="M669" i="12" s="1"/>
  <c r="I670" i="12"/>
  <c r="M670" i="12" s="1"/>
  <c r="I5" i="12"/>
  <c r="M5" i="12" s="1"/>
  <c r="L3" i="12"/>
  <c r="I3" i="12"/>
  <c r="L689" i="11"/>
  <c r="L688" i="11"/>
  <c r="L664" i="11"/>
  <c r="L663" i="11"/>
  <c r="L662" i="11"/>
  <c r="L645" i="11"/>
  <c r="L644" i="11"/>
  <c r="L643" i="11"/>
  <c r="L639" i="11"/>
  <c r="L638" i="11"/>
  <c r="L637" i="11"/>
  <c r="L613" i="11"/>
  <c r="L612" i="11"/>
  <c r="L611" i="11"/>
  <c r="L581" i="11"/>
  <c r="L580" i="11"/>
  <c r="L579" i="11"/>
  <c r="L578" i="11"/>
  <c r="L577" i="11"/>
  <c r="L555" i="11"/>
  <c r="L554" i="11"/>
  <c r="L553" i="11"/>
  <c r="L552" i="11"/>
  <c r="L542" i="11"/>
  <c r="L541" i="11"/>
  <c r="L540" i="11"/>
  <c r="L539" i="11"/>
  <c r="L538" i="11"/>
  <c r="L473" i="11"/>
  <c r="L472" i="11"/>
  <c r="L471" i="11"/>
  <c r="L470" i="11"/>
  <c r="L469" i="11"/>
  <c r="L468" i="11"/>
  <c r="L467" i="11"/>
  <c r="L466" i="11"/>
  <c r="L465" i="11"/>
  <c r="L389" i="11"/>
  <c r="L388" i="11"/>
  <c r="L381" i="11"/>
  <c r="L379" i="11"/>
  <c r="L378" i="11"/>
  <c r="L377" i="11"/>
  <c r="L312" i="11"/>
  <c r="L311" i="11"/>
  <c r="L310" i="11"/>
  <c r="L309" i="11"/>
  <c r="L298" i="11"/>
  <c r="L297" i="11"/>
  <c r="L296" i="11"/>
  <c r="L295" i="11"/>
  <c r="L294" i="11"/>
  <c r="L268" i="11"/>
  <c r="L267" i="11"/>
  <c r="L266" i="11"/>
  <c r="L265" i="11"/>
  <c r="L264" i="11"/>
  <c r="L246" i="11"/>
  <c r="L245" i="11"/>
  <c r="L244" i="11"/>
  <c r="L159" i="11"/>
  <c r="L158" i="11"/>
  <c r="L157" i="11"/>
  <c r="L156" i="11"/>
  <c r="L155" i="11"/>
  <c r="L150" i="11"/>
  <c r="L149" i="11"/>
  <c r="L148" i="11"/>
  <c r="L147" i="11"/>
  <c r="L146" i="11"/>
  <c r="L145" i="11"/>
  <c r="L144" i="11"/>
  <c r="L143" i="11"/>
  <c r="L142" i="11"/>
  <c r="L141" i="11"/>
  <c r="L140" i="11"/>
  <c r="L139" i="11"/>
  <c r="L138" i="11"/>
  <c r="L137" i="11"/>
  <c r="L134" i="11"/>
  <c r="L133" i="11"/>
  <c r="L132" i="11"/>
  <c r="L131" i="11"/>
  <c r="L124" i="11"/>
  <c r="L123" i="11"/>
  <c r="L122" i="11"/>
  <c r="L121" i="11"/>
  <c r="L107" i="11"/>
  <c r="L106" i="11"/>
  <c r="L105" i="11"/>
  <c r="L104" i="11"/>
  <c r="L103" i="11"/>
  <c r="L102" i="11"/>
  <c r="L101" i="11"/>
  <c r="L100" i="11"/>
  <c r="L97" i="11"/>
  <c r="L96" i="11"/>
  <c r="L95" i="11"/>
  <c r="L94" i="11"/>
  <c r="L86" i="11"/>
  <c r="L85" i="11"/>
  <c r="L84" i="11"/>
  <c r="L73" i="11"/>
  <c r="L72" i="11"/>
  <c r="L71" i="11"/>
  <c r="L70" i="11"/>
  <c r="L64" i="11"/>
  <c r="L58" i="11"/>
  <c r="L57" i="11"/>
  <c r="L56" i="11"/>
  <c r="L49" i="11"/>
  <c r="L48" i="11"/>
  <c r="L47" i="11"/>
  <c r="L30" i="11"/>
  <c r="L29" i="11"/>
  <c r="L28" i="11"/>
  <c r="L27" i="11"/>
  <c r="L680" i="11"/>
  <c r="L679" i="11"/>
  <c r="L678" i="11"/>
  <c r="L669" i="11"/>
  <c r="L668" i="11"/>
  <c r="L667" i="11"/>
  <c r="L665" i="11"/>
  <c r="L660" i="11"/>
  <c r="L659" i="11"/>
  <c r="L658" i="11"/>
  <c r="L657" i="11"/>
  <c r="L656" i="11"/>
  <c r="L655" i="11"/>
  <c r="L654" i="11"/>
  <c r="L653" i="11"/>
  <c r="L652" i="11"/>
  <c r="L651" i="11"/>
  <c r="L650" i="11"/>
  <c r="L649" i="11"/>
  <c r="L567" i="11"/>
  <c r="L566" i="11"/>
  <c r="L534" i="11"/>
  <c r="L533" i="11"/>
  <c r="L532" i="11"/>
  <c r="L531" i="11"/>
  <c r="L516" i="11"/>
  <c r="L515" i="11"/>
  <c r="L514" i="11"/>
  <c r="L492" i="11"/>
  <c r="L485" i="11"/>
  <c r="L463" i="11"/>
  <c r="L462" i="11"/>
  <c r="L461" i="11"/>
  <c r="L457" i="11"/>
  <c r="L409" i="11"/>
  <c r="L408" i="11"/>
  <c r="L402" i="11"/>
  <c r="L362" i="11"/>
  <c r="L361" i="11"/>
  <c r="L360" i="11"/>
  <c r="L341" i="11"/>
  <c r="L340" i="11"/>
  <c r="L339" i="11"/>
  <c r="L338" i="11"/>
  <c r="L292" i="11"/>
  <c r="L291" i="11"/>
  <c r="L290" i="11"/>
  <c r="L282" i="11"/>
  <c r="L262" i="11"/>
  <c r="L261" i="11"/>
  <c r="L260" i="11"/>
  <c r="L259" i="11"/>
  <c r="L255" i="11"/>
  <c r="L242" i="11"/>
  <c r="L173" i="11"/>
  <c r="L172" i="11"/>
  <c r="L171" i="11"/>
  <c r="L129" i="11"/>
  <c r="L128" i="11"/>
  <c r="L120" i="11"/>
  <c r="L119" i="11"/>
  <c r="L118" i="11"/>
  <c r="L117" i="11"/>
  <c r="L93" i="11"/>
  <c r="L92" i="11"/>
  <c r="L91" i="11"/>
  <c r="L90" i="11"/>
  <c r="L89" i="11"/>
  <c r="L88" i="11"/>
  <c r="L87" i="11"/>
  <c r="L80" i="11"/>
  <c r="L79" i="11"/>
  <c r="L78" i="11"/>
  <c r="L77" i="11"/>
  <c r="L76" i="11"/>
  <c r="L75" i="11"/>
  <c r="L74" i="11"/>
  <c r="L69" i="11"/>
  <c r="L68" i="11"/>
  <c r="L67" i="11"/>
  <c r="L66" i="11"/>
  <c r="L61" i="11"/>
  <c r="L55" i="11"/>
  <c r="L54" i="11"/>
  <c r="L53" i="11"/>
  <c r="L52" i="11"/>
  <c r="L51" i="11"/>
  <c r="L50" i="11"/>
  <c r="L46" i="11"/>
  <c r="L45" i="11"/>
  <c r="L44" i="11"/>
  <c r="L34" i="11"/>
  <c r="L17" i="11"/>
  <c r="L16" i="11"/>
  <c r="L15" i="11"/>
  <c r="J687" i="11"/>
  <c r="L687" i="11" s="1"/>
  <c r="J686" i="11"/>
  <c r="L686" i="11" s="1"/>
  <c r="J666" i="11"/>
  <c r="L666" i="11" s="1"/>
  <c r="J661" i="11"/>
  <c r="L661" i="11" s="1"/>
  <c r="J642" i="11"/>
  <c r="L642" i="11" s="1"/>
  <c r="J641" i="11"/>
  <c r="L641" i="11" s="1"/>
  <c r="J640" i="11"/>
  <c r="L640" i="11" s="1"/>
  <c r="J636" i="11"/>
  <c r="L636" i="11" s="1"/>
  <c r="J635" i="11"/>
  <c r="L635" i="11" s="1"/>
  <c r="J634" i="11"/>
  <c r="L634" i="11" s="1"/>
  <c r="J620" i="11"/>
  <c r="L620" i="11" s="1"/>
  <c r="J619" i="11"/>
  <c r="L619" i="11" s="1"/>
  <c r="J610" i="11"/>
  <c r="L610" i="11" s="1"/>
  <c r="J609" i="11"/>
  <c r="L609" i="11" s="1"/>
  <c r="J608" i="11"/>
  <c r="L608" i="11" s="1"/>
  <c r="J596" i="11"/>
  <c r="L596" i="11" s="1"/>
  <c r="J592" i="11"/>
  <c r="L592" i="11" s="1"/>
  <c r="J591" i="11"/>
  <c r="L591" i="11" s="1"/>
  <c r="J590" i="11"/>
  <c r="L590" i="11" s="1"/>
  <c r="J576" i="11"/>
  <c r="L576" i="11" s="1"/>
  <c r="J573" i="11"/>
  <c r="L573" i="11" s="1"/>
  <c r="J565" i="11"/>
  <c r="L565" i="11" s="1"/>
  <c r="J564" i="11"/>
  <c r="L564" i="11" s="1"/>
  <c r="J563" i="11"/>
  <c r="L563" i="11" s="1"/>
  <c r="J562" i="11"/>
  <c r="L562" i="11" s="1"/>
  <c r="J561" i="11"/>
  <c r="L561" i="11" s="1"/>
  <c r="J560" i="11"/>
  <c r="L560" i="11" s="1"/>
  <c r="J559" i="11"/>
  <c r="L559" i="11" s="1"/>
  <c r="J558" i="11"/>
  <c r="L558" i="11" s="1"/>
  <c r="J557" i="11"/>
  <c r="L557" i="11" s="1"/>
  <c r="J546" i="11"/>
  <c r="L546" i="11" s="1"/>
  <c r="J545" i="11"/>
  <c r="L545" i="11" s="1"/>
  <c r="J537" i="11"/>
  <c r="L537" i="11" s="1"/>
  <c r="J520" i="11"/>
  <c r="L520" i="11" s="1"/>
  <c r="J519" i="11"/>
  <c r="L519" i="11" s="1"/>
  <c r="J518" i="11"/>
  <c r="L518" i="11" s="1"/>
  <c r="J517" i="11"/>
  <c r="L517" i="11" s="1"/>
  <c r="J513" i="11"/>
  <c r="L513" i="11" s="1"/>
  <c r="J512" i="11"/>
  <c r="L512" i="11" s="1"/>
  <c r="J511" i="11"/>
  <c r="L511" i="11" s="1"/>
  <c r="J493" i="11"/>
  <c r="L493" i="11" s="1"/>
  <c r="J480" i="11"/>
  <c r="L480" i="11" s="1"/>
  <c r="J479" i="11"/>
  <c r="L479" i="11" s="1"/>
  <c r="J478" i="11"/>
  <c r="L478" i="11" s="1"/>
  <c r="J477" i="11"/>
  <c r="L477" i="11" s="1"/>
  <c r="J476" i="11"/>
  <c r="L476" i="11" s="1"/>
  <c r="J475" i="11"/>
  <c r="L475" i="11" s="1"/>
  <c r="J474" i="11"/>
  <c r="L474" i="11" s="1"/>
  <c r="J464" i="11"/>
  <c r="L464" i="11" s="1"/>
  <c r="J460" i="11"/>
  <c r="L460" i="11" s="1"/>
  <c r="J459" i="11"/>
  <c r="L459" i="11" s="1"/>
  <c r="J458" i="11"/>
  <c r="L458" i="11" s="1"/>
  <c r="J456" i="11"/>
  <c r="L456" i="11" s="1"/>
  <c r="J454" i="11"/>
  <c r="L454" i="11" s="1"/>
  <c r="J453" i="11"/>
  <c r="L453" i="11" s="1"/>
  <c r="J452" i="11"/>
  <c r="L452" i="11" s="1"/>
  <c r="J451" i="11"/>
  <c r="L451" i="11" s="1"/>
  <c r="J450" i="11"/>
  <c r="L450" i="11" s="1"/>
  <c r="J448" i="11"/>
  <c r="L448" i="11" s="1"/>
  <c r="J447" i="11"/>
  <c r="L447" i="11" s="1"/>
  <c r="J446" i="11"/>
  <c r="L446" i="11" s="1"/>
  <c r="J444" i="11"/>
  <c r="L444" i="11" s="1"/>
  <c r="J443" i="11"/>
  <c r="L443" i="11" s="1"/>
  <c r="J442" i="11"/>
  <c r="L442" i="11" s="1"/>
  <c r="J441" i="11"/>
  <c r="L441" i="11" s="1"/>
  <c r="J440" i="11"/>
  <c r="L440" i="11" s="1"/>
  <c r="J438" i="11"/>
  <c r="L438" i="11" s="1"/>
  <c r="J437" i="11"/>
  <c r="L437" i="11" s="1"/>
  <c r="J436" i="11"/>
  <c r="L436" i="11" s="1"/>
  <c r="J435" i="11"/>
  <c r="L435" i="11" s="1"/>
  <c r="J434" i="11"/>
  <c r="L434" i="11" s="1"/>
  <c r="J433" i="11"/>
  <c r="L433" i="11" s="1"/>
  <c r="J432" i="11"/>
  <c r="L432" i="11" s="1"/>
  <c r="J417" i="11"/>
  <c r="L417" i="11" s="1"/>
  <c r="J416" i="11"/>
  <c r="L416" i="11" s="1"/>
  <c r="J415" i="11"/>
  <c r="L415" i="11" s="1"/>
  <c r="J414" i="11"/>
  <c r="L414" i="11" s="1"/>
  <c r="J403" i="11"/>
  <c r="L403" i="11" s="1"/>
  <c r="J395" i="11"/>
  <c r="L395" i="11" s="1"/>
  <c r="J394" i="11"/>
  <c r="L394" i="11" s="1"/>
  <c r="J380" i="11"/>
  <c r="L380" i="11" s="1"/>
  <c r="J352" i="11"/>
  <c r="L352" i="11" s="1"/>
  <c r="J351" i="11"/>
  <c r="L351" i="11" s="1"/>
  <c r="J350" i="11"/>
  <c r="L350" i="11" s="1"/>
  <c r="J345" i="11"/>
  <c r="L345" i="11" s="1"/>
  <c r="J344" i="11"/>
  <c r="L344" i="11" s="1"/>
  <c r="J343" i="11"/>
  <c r="L343" i="11" s="1"/>
  <c r="J342" i="11"/>
  <c r="L342" i="11" s="1"/>
  <c r="J337" i="11"/>
  <c r="L337" i="11" s="1"/>
  <c r="J336" i="11"/>
  <c r="L336" i="11" s="1"/>
  <c r="J335" i="11"/>
  <c r="L335" i="11" s="1"/>
  <c r="J333" i="11"/>
  <c r="L333" i="11" s="1"/>
  <c r="J327" i="11"/>
  <c r="L327" i="11" s="1"/>
  <c r="J326" i="11"/>
  <c r="L326" i="11" s="1"/>
  <c r="J325" i="11"/>
  <c r="L325" i="11" s="1"/>
  <c r="J324" i="11"/>
  <c r="L324" i="11" s="1"/>
  <c r="J323" i="11"/>
  <c r="L323" i="11" s="1"/>
  <c r="J322" i="11"/>
  <c r="L322" i="11" s="1"/>
  <c r="J320" i="11"/>
  <c r="L320" i="11" s="1"/>
  <c r="J318" i="11"/>
  <c r="L318" i="11" s="1"/>
  <c r="J317" i="11"/>
  <c r="L317" i="11" s="1"/>
  <c r="J313" i="11"/>
  <c r="L313" i="11" s="1"/>
  <c r="J308" i="11"/>
  <c r="L308" i="11" s="1"/>
  <c r="J307" i="11"/>
  <c r="L307" i="11" s="1"/>
  <c r="J306" i="11"/>
  <c r="L306" i="11" s="1"/>
  <c r="J305" i="11"/>
  <c r="L305" i="11" s="1"/>
  <c r="J304" i="11"/>
  <c r="L304" i="11" s="1"/>
  <c r="J303" i="11"/>
  <c r="L303" i="11" s="1"/>
  <c r="J302" i="11"/>
  <c r="L302" i="11" s="1"/>
  <c r="J301" i="11"/>
  <c r="L301" i="11" s="1"/>
  <c r="J300" i="11"/>
  <c r="L300" i="11" s="1"/>
  <c r="J299" i="11"/>
  <c r="L299" i="11" s="1"/>
  <c r="J289" i="11"/>
  <c r="L289" i="11" s="1"/>
  <c r="J276" i="11"/>
  <c r="L276" i="11" s="1"/>
  <c r="J253" i="11"/>
  <c r="L253" i="11" s="1"/>
  <c r="J252" i="11"/>
  <c r="L252" i="11" s="1"/>
  <c r="J251" i="11"/>
  <c r="L251" i="11" s="1"/>
  <c r="J250" i="11"/>
  <c r="L250" i="11" s="1"/>
  <c r="J249" i="11"/>
  <c r="L249" i="11" s="1"/>
  <c r="J248" i="11"/>
  <c r="L248" i="11" s="1"/>
  <c r="J240" i="11"/>
  <c r="L240" i="11" s="1"/>
  <c r="J239" i="11"/>
  <c r="L239" i="11" s="1"/>
  <c r="J238" i="11"/>
  <c r="L238" i="11" s="1"/>
  <c r="J237" i="11"/>
  <c r="L237" i="11" s="1"/>
  <c r="J236" i="11"/>
  <c r="L236" i="11" s="1"/>
  <c r="J235" i="11"/>
  <c r="L235" i="11" s="1"/>
  <c r="J231" i="11"/>
  <c r="L231" i="11" s="1"/>
  <c r="J230" i="11"/>
  <c r="L230" i="11" s="1"/>
  <c r="J229" i="11"/>
  <c r="L229" i="11" s="1"/>
  <c r="J228" i="11"/>
  <c r="L228" i="11" s="1"/>
  <c r="J227" i="11"/>
  <c r="L227" i="11" s="1"/>
  <c r="J226" i="11"/>
  <c r="L226" i="11" s="1"/>
  <c r="J222" i="11"/>
  <c r="L222" i="11" s="1"/>
  <c r="J221" i="11"/>
  <c r="L221" i="11" s="1"/>
  <c r="J220" i="11"/>
  <c r="L220" i="11" s="1"/>
  <c r="J208" i="11"/>
  <c r="L208" i="11" s="1"/>
  <c r="J207" i="11"/>
  <c r="L207" i="11" s="1"/>
  <c r="J206" i="11"/>
  <c r="L206" i="11" s="1"/>
  <c r="J205" i="11"/>
  <c r="L205" i="11" s="1"/>
  <c r="J204" i="11"/>
  <c r="L204" i="11" s="1"/>
  <c r="J203" i="11"/>
  <c r="L203" i="11" s="1"/>
  <c r="J202" i="11"/>
  <c r="L202" i="11" s="1"/>
  <c r="J201" i="11"/>
  <c r="L201" i="11" s="1"/>
  <c r="J200" i="11"/>
  <c r="L200" i="11" s="1"/>
  <c r="J199" i="11"/>
  <c r="L199" i="11" s="1"/>
  <c r="J198" i="11"/>
  <c r="L198" i="11" s="1"/>
  <c r="J197" i="11"/>
  <c r="L197" i="11" s="1"/>
  <c r="J196" i="11"/>
  <c r="L196" i="11" s="1"/>
  <c r="J195" i="11"/>
  <c r="L195" i="11" s="1"/>
  <c r="J194" i="11"/>
  <c r="L194" i="11" s="1"/>
  <c r="J189" i="11"/>
  <c r="L189" i="11" s="1"/>
  <c r="J188" i="11"/>
  <c r="L188" i="11" s="1"/>
  <c r="J187" i="11"/>
  <c r="L187" i="11" s="1"/>
  <c r="J186" i="11"/>
  <c r="L186" i="11" s="1"/>
  <c r="J185" i="11"/>
  <c r="L185" i="11" s="1"/>
  <c r="J180" i="11"/>
  <c r="L180" i="11" s="1"/>
  <c r="J179" i="11"/>
  <c r="L179" i="11" s="1"/>
  <c r="J178" i="11"/>
  <c r="L178" i="11" s="1"/>
  <c r="J177" i="11"/>
  <c r="L177" i="11" s="1"/>
  <c r="J176" i="11"/>
  <c r="L176" i="11" s="1"/>
  <c r="J175" i="11"/>
  <c r="L175" i="11" s="1"/>
  <c r="J174" i="11"/>
  <c r="L174" i="11" s="1"/>
  <c r="J167" i="11"/>
  <c r="L167" i="11" s="1"/>
  <c r="J166" i="11"/>
  <c r="L166" i="11" s="1"/>
  <c r="J165" i="11"/>
  <c r="L165" i="11" s="1"/>
  <c r="J154" i="11"/>
  <c r="L154" i="11" s="1"/>
  <c r="J153" i="11"/>
  <c r="L153" i="11" s="1"/>
  <c r="J152" i="11"/>
  <c r="L152" i="11" s="1"/>
  <c r="J151" i="11"/>
  <c r="L151" i="11" s="1"/>
  <c r="J136" i="11"/>
  <c r="L136" i="11" s="1"/>
  <c r="J135" i="11"/>
  <c r="L135" i="11" s="1"/>
  <c r="J130" i="11"/>
  <c r="L130" i="11" s="1"/>
  <c r="J127" i="11"/>
  <c r="L127" i="11" s="1"/>
  <c r="J126" i="11"/>
  <c r="L126" i="11" s="1"/>
  <c r="J125" i="11"/>
  <c r="L125" i="11" s="1"/>
  <c r="J113" i="11"/>
  <c r="L113" i="11" s="1"/>
  <c r="J112" i="11"/>
  <c r="L112" i="11" s="1"/>
  <c r="J111" i="11"/>
  <c r="L111" i="11" s="1"/>
  <c r="J110" i="11"/>
  <c r="L110" i="11" s="1"/>
  <c r="J109" i="11"/>
  <c r="L109" i="11" s="1"/>
  <c r="J108" i="11"/>
  <c r="L108" i="11" s="1"/>
  <c r="J99" i="11"/>
  <c r="L99" i="11" s="1"/>
  <c r="J98" i="11"/>
  <c r="L98" i="11" s="1"/>
  <c r="J83" i="11"/>
  <c r="L83" i="11" s="1"/>
  <c r="J82" i="11"/>
  <c r="L82" i="11" s="1"/>
  <c r="J81" i="11"/>
  <c r="L81" i="11" s="1"/>
  <c r="J65" i="11"/>
  <c r="L65" i="11" s="1"/>
  <c r="J63" i="11"/>
  <c r="L63" i="11" s="1"/>
  <c r="J62" i="11"/>
  <c r="L62" i="11" s="1"/>
  <c r="J60" i="11"/>
  <c r="L60" i="11" s="1"/>
  <c r="J59" i="11"/>
  <c r="L59" i="11" s="1"/>
  <c r="J43" i="11"/>
  <c r="L43" i="11" s="1"/>
  <c r="J42" i="11"/>
  <c r="L42" i="11" s="1"/>
  <c r="J41" i="11"/>
  <c r="L41" i="11" s="1"/>
  <c r="J40" i="11"/>
  <c r="L40" i="11" s="1"/>
  <c r="J39" i="11"/>
  <c r="L39" i="11" s="1"/>
  <c r="J38" i="11"/>
  <c r="L38" i="11" s="1"/>
  <c r="J37" i="11"/>
  <c r="L37" i="11" s="1"/>
  <c r="J25" i="11"/>
  <c r="L25" i="11" s="1"/>
  <c r="J24" i="11"/>
  <c r="L24" i="11" s="1"/>
  <c r="J23" i="11"/>
  <c r="L23" i="11" s="1"/>
  <c r="J22" i="11"/>
  <c r="L22" i="11" s="1"/>
  <c r="J21" i="11"/>
  <c r="L21" i="11" s="1"/>
  <c r="J9" i="11"/>
  <c r="L9" i="11" s="1"/>
  <c r="J8" i="11"/>
  <c r="L8" i="11" s="1"/>
  <c r="J7" i="11"/>
  <c r="L7" i="11" s="1"/>
  <c r="J6" i="11"/>
  <c r="L6" i="11" s="1"/>
  <c r="L685" i="11"/>
  <c r="L683" i="11"/>
  <c r="L682" i="11"/>
  <c r="L681" i="11"/>
  <c r="L670" i="11"/>
  <c r="L623" i="11"/>
  <c r="L618" i="11"/>
  <c r="L617" i="11"/>
  <c r="L616" i="11"/>
  <c r="L604" i="11"/>
  <c r="L603" i="11"/>
  <c r="L602" i="11"/>
  <c r="L598" i="11"/>
  <c r="L544" i="11"/>
  <c r="L535" i="11"/>
  <c r="L526" i="11"/>
  <c r="L501" i="11"/>
  <c r="L497" i="11"/>
  <c r="L496" i="11"/>
  <c r="L424" i="11"/>
  <c r="L420" i="11"/>
  <c r="L419" i="11"/>
  <c r="L418" i="11"/>
  <c r="L411" i="11"/>
  <c r="L386" i="11"/>
  <c r="L363" i="11"/>
  <c r="L243" i="11"/>
  <c r="L241" i="11"/>
  <c r="L193" i="11"/>
  <c r="L192" i="11"/>
  <c r="L191" i="11"/>
  <c r="L190" i="11"/>
  <c r="L12" i="11"/>
  <c r="L11" i="11"/>
  <c r="I15" i="1"/>
  <c r="K15" i="1" s="1"/>
  <c r="F15" i="1"/>
  <c r="E15" i="1"/>
  <c r="G15" i="1" s="1"/>
  <c r="D15" i="1"/>
  <c r="C15" i="1"/>
  <c r="B15" i="1"/>
  <c r="I14" i="1"/>
  <c r="K14" i="1" s="1"/>
  <c r="F14" i="1"/>
  <c r="E14" i="1"/>
  <c r="G14" i="1" s="1"/>
  <c r="D14" i="1"/>
  <c r="C14" i="1"/>
  <c r="B14" i="1"/>
  <c r="I13" i="1"/>
  <c r="K13" i="1" s="1"/>
  <c r="F13" i="1"/>
  <c r="E13" i="1"/>
  <c r="G13" i="1" s="1"/>
  <c r="D13" i="1"/>
  <c r="C13" i="1"/>
  <c r="B13" i="1"/>
  <c r="I12" i="1"/>
  <c r="K12" i="1" s="1"/>
  <c r="F12" i="1"/>
  <c r="E12" i="1"/>
  <c r="G12" i="1" s="1"/>
  <c r="D12" i="1"/>
  <c r="C12" i="1"/>
  <c r="B12" i="1"/>
  <c r="I11" i="1"/>
  <c r="K11" i="1" s="1"/>
  <c r="F11" i="1"/>
  <c r="E11" i="1"/>
  <c r="G11" i="1" s="1"/>
  <c r="D11" i="1"/>
  <c r="C11" i="1"/>
  <c r="B11" i="1"/>
  <c r="G18" i="1"/>
  <c r="I22" i="1"/>
  <c r="K22" i="1" s="1"/>
  <c r="G22" i="1"/>
  <c r="D22" i="1"/>
  <c r="C22" i="1"/>
  <c r="B22" i="1"/>
  <c r="I21" i="1"/>
  <c r="K21" i="1" s="1"/>
  <c r="G21" i="1"/>
  <c r="D21" i="1"/>
  <c r="C21" i="1"/>
  <c r="B21" i="1"/>
  <c r="I20" i="1"/>
  <c r="K20" i="1" s="1"/>
  <c r="E20" i="1"/>
  <c r="G20" i="1" s="1"/>
  <c r="D20" i="1"/>
  <c r="C20" i="1"/>
  <c r="B20" i="1"/>
  <c r="I19" i="1"/>
  <c r="K19" i="1" s="1"/>
  <c r="G19" i="1"/>
  <c r="F19" i="1"/>
  <c r="E19" i="1"/>
  <c r="D19" i="1"/>
  <c r="C19" i="1"/>
  <c r="B19" i="1"/>
  <c r="I18" i="1"/>
  <c r="K18" i="1" s="1"/>
  <c r="D18" i="1"/>
  <c r="C18" i="1"/>
  <c r="B18" i="1"/>
  <c r="I6" i="11"/>
  <c r="M6" i="11" s="1"/>
  <c r="I7" i="11"/>
  <c r="M7" i="11" s="1"/>
  <c r="I8" i="11"/>
  <c r="M8" i="11" s="1"/>
  <c r="I9" i="11"/>
  <c r="M9" i="11" s="1"/>
  <c r="I10" i="11"/>
  <c r="M10" i="11" s="1"/>
  <c r="I11" i="11"/>
  <c r="M11" i="11" s="1"/>
  <c r="I12" i="11"/>
  <c r="M12" i="11" s="1"/>
  <c r="I13" i="11"/>
  <c r="M13" i="11" s="1"/>
  <c r="J13" i="11"/>
  <c r="K13" i="11"/>
  <c r="I14" i="11"/>
  <c r="M14" i="11" s="1"/>
  <c r="I15" i="11"/>
  <c r="M15" i="11" s="1"/>
  <c r="I16" i="11"/>
  <c r="M16" i="11" s="1"/>
  <c r="I17" i="11"/>
  <c r="M17" i="11" s="1"/>
  <c r="I18" i="11"/>
  <c r="M18" i="11" s="1"/>
  <c r="J18" i="11"/>
  <c r="K18" i="11"/>
  <c r="I19" i="11"/>
  <c r="M19" i="11" s="1"/>
  <c r="J19" i="11"/>
  <c r="K19" i="11"/>
  <c r="I20" i="11"/>
  <c r="M20" i="11" s="1"/>
  <c r="J20" i="11"/>
  <c r="K20" i="11"/>
  <c r="I21" i="11"/>
  <c r="M21" i="11" s="1"/>
  <c r="I22" i="11"/>
  <c r="M22" i="11" s="1"/>
  <c r="I23" i="11"/>
  <c r="M23" i="11" s="1"/>
  <c r="I24" i="11"/>
  <c r="M24" i="11" s="1"/>
  <c r="I25" i="11"/>
  <c r="M25" i="11" s="1"/>
  <c r="I26" i="11"/>
  <c r="M26" i="11" s="1"/>
  <c r="I27" i="11"/>
  <c r="M27" i="11" s="1"/>
  <c r="I28" i="11"/>
  <c r="M28" i="11" s="1"/>
  <c r="I29" i="11"/>
  <c r="M29" i="11" s="1"/>
  <c r="I30" i="11"/>
  <c r="M30" i="11" s="1"/>
  <c r="I31" i="11"/>
  <c r="M31" i="11" s="1"/>
  <c r="J31" i="11"/>
  <c r="K31" i="11"/>
  <c r="I32" i="11"/>
  <c r="M32" i="11" s="1"/>
  <c r="J32" i="11"/>
  <c r="K32" i="11"/>
  <c r="I33" i="11"/>
  <c r="M33" i="11" s="1"/>
  <c r="J33" i="11"/>
  <c r="K33" i="11"/>
  <c r="I34" i="11"/>
  <c r="M34" i="11" s="1"/>
  <c r="I35" i="11"/>
  <c r="M35" i="11" s="1"/>
  <c r="J35" i="11"/>
  <c r="K35" i="11"/>
  <c r="I36" i="11"/>
  <c r="M36" i="11" s="1"/>
  <c r="J36" i="11"/>
  <c r="K36" i="11"/>
  <c r="I37" i="11"/>
  <c r="M37" i="11" s="1"/>
  <c r="I38" i="11"/>
  <c r="M38" i="11" s="1"/>
  <c r="I39" i="11"/>
  <c r="M39" i="11" s="1"/>
  <c r="I40" i="11"/>
  <c r="M40" i="11" s="1"/>
  <c r="I41" i="11"/>
  <c r="M41" i="11" s="1"/>
  <c r="I42" i="11"/>
  <c r="M42" i="11" s="1"/>
  <c r="I43" i="11"/>
  <c r="M43" i="11" s="1"/>
  <c r="I44" i="11"/>
  <c r="M44" i="11" s="1"/>
  <c r="I45" i="11"/>
  <c r="M45" i="11" s="1"/>
  <c r="I46" i="11"/>
  <c r="M46" i="11" s="1"/>
  <c r="I47" i="11"/>
  <c r="M47" i="11" s="1"/>
  <c r="I48" i="11"/>
  <c r="M48" i="11" s="1"/>
  <c r="I49" i="11"/>
  <c r="M49" i="11" s="1"/>
  <c r="I50" i="11"/>
  <c r="M50" i="11" s="1"/>
  <c r="I51" i="11"/>
  <c r="M51" i="11" s="1"/>
  <c r="I52" i="11"/>
  <c r="M52" i="11" s="1"/>
  <c r="I53" i="11"/>
  <c r="M53" i="11" s="1"/>
  <c r="I54" i="11"/>
  <c r="M54" i="11" s="1"/>
  <c r="I55" i="11"/>
  <c r="M55" i="11" s="1"/>
  <c r="I56" i="11"/>
  <c r="M56" i="11" s="1"/>
  <c r="I57" i="11"/>
  <c r="M57" i="11" s="1"/>
  <c r="I58" i="11"/>
  <c r="M58" i="11" s="1"/>
  <c r="I59" i="11"/>
  <c r="M59" i="11" s="1"/>
  <c r="I60" i="11"/>
  <c r="M60" i="11" s="1"/>
  <c r="I61" i="11"/>
  <c r="M61" i="11" s="1"/>
  <c r="I62" i="11"/>
  <c r="M62" i="11" s="1"/>
  <c r="I63" i="11"/>
  <c r="M63" i="11" s="1"/>
  <c r="I64" i="11"/>
  <c r="M64" i="11" s="1"/>
  <c r="I65" i="11"/>
  <c r="M65" i="11" s="1"/>
  <c r="I66" i="11"/>
  <c r="M66" i="11" s="1"/>
  <c r="I67" i="11"/>
  <c r="M67" i="11" s="1"/>
  <c r="I68" i="11"/>
  <c r="M68" i="11" s="1"/>
  <c r="I69" i="11"/>
  <c r="M69" i="11" s="1"/>
  <c r="I70" i="11"/>
  <c r="M70" i="11" s="1"/>
  <c r="I71" i="11"/>
  <c r="M71" i="11" s="1"/>
  <c r="I72" i="11"/>
  <c r="M72" i="11" s="1"/>
  <c r="I73" i="11"/>
  <c r="M73" i="11" s="1"/>
  <c r="I74" i="11"/>
  <c r="M74" i="11" s="1"/>
  <c r="I75" i="11"/>
  <c r="M75" i="11" s="1"/>
  <c r="I76" i="11"/>
  <c r="M76" i="11" s="1"/>
  <c r="I77" i="11"/>
  <c r="M77" i="11" s="1"/>
  <c r="I78" i="11"/>
  <c r="M78" i="11" s="1"/>
  <c r="I79" i="11"/>
  <c r="M79" i="11" s="1"/>
  <c r="I80" i="11"/>
  <c r="M80" i="11" s="1"/>
  <c r="I81" i="11"/>
  <c r="M81" i="11" s="1"/>
  <c r="I82" i="11"/>
  <c r="M82" i="11" s="1"/>
  <c r="I83" i="11"/>
  <c r="M83" i="11" s="1"/>
  <c r="I84" i="11"/>
  <c r="M84" i="11" s="1"/>
  <c r="I85" i="11"/>
  <c r="M85" i="11" s="1"/>
  <c r="I86" i="11"/>
  <c r="M86" i="11" s="1"/>
  <c r="I87" i="11"/>
  <c r="M87" i="11" s="1"/>
  <c r="I88" i="11"/>
  <c r="M88" i="11" s="1"/>
  <c r="I89" i="11"/>
  <c r="M89" i="11" s="1"/>
  <c r="I90" i="11"/>
  <c r="M90" i="11" s="1"/>
  <c r="I91" i="11"/>
  <c r="M91" i="11" s="1"/>
  <c r="I92" i="11"/>
  <c r="M92" i="11" s="1"/>
  <c r="I93" i="11"/>
  <c r="M93" i="11" s="1"/>
  <c r="I94" i="11"/>
  <c r="M94" i="11" s="1"/>
  <c r="I95" i="11"/>
  <c r="M95" i="11" s="1"/>
  <c r="I96" i="11"/>
  <c r="M96" i="11" s="1"/>
  <c r="I97" i="11"/>
  <c r="M97" i="11" s="1"/>
  <c r="I98" i="11"/>
  <c r="M98" i="11" s="1"/>
  <c r="I99" i="11"/>
  <c r="M99" i="11" s="1"/>
  <c r="I100" i="11"/>
  <c r="M100" i="11" s="1"/>
  <c r="I101" i="11"/>
  <c r="M101" i="11" s="1"/>
  <c r="I102" i="11"/>
  <c r="M102" i="11" s="1"/>
  <c r="I103" i="11"/>
  <c r="M103" i="11" s="1"/>
  <c r="I104" i="11"/>
  <c r="M104" i="11" s="1"/>
  <c r="I105" i="11"/>
  <c r="M105" i="11" s="1"/>
  <c r="I106" i="11"/>
  <c r="M106" i="11" s="1"/>
  <c r="I107" i="11"/>
  <c r="M107" i="11" s="1"/>
  <c r="I108" i="11"/>
  <c r="M108" i="11" s="1"/>
  <c r="I109" i="11"/>
  <c r="M109" i="11" s="1"/>
  <c r="I110" i="11"/>
  <c r="M110" i="11" s="1"/>
  <c r="I111" i="11"/>
  <c r="M111" i="11" s="1"/>
  <c r="I112" i="11"/>
  <c r="M112" i="11" s="1"/>
  <c r="I113" i="11"/>
  <c r="M113" i="11" s="1"/>
  <c r="I114" i="11"/>
  <c r="M114" i="11" s="1"/>
  <c r="J114" i="11"/>
  <c r="K114" i="11"/>
  <c r="I115" i="11"/>
  <c r="M115" i="11" s="1"/>
  <c r="J115" i="11"/>
  <c r="K115" i="11"/>
  <c r="I116" i="11"/>
  <c r="M116" i="11" s="1"/>
  <c r="J116" i="11"/>
  <c r="K116" i="11"/>
  <c r="I117" i="11"/>
  <c r="M117" i="11" s="1"/>
  <c r="I118" i="11"/>
  <c r="M118" i="11" s="1"/>
  <c r="I119" i="11"/>
  <c r="M119" i="11" s="1"/>
  <c r="I120" i="11"/>
  <c r="M120" i="11" s="1"/>
  <c r="I121" i="11"/>
  <c r="M121" i="11" s="1"/>
  <c r="I122" i="11"/>
  <c r="M122" i="11" s="1"/>
  <c r="I123" i="11"/>
  <c r="M123" i="11" s="1"/>
  <c r="I124" i="11"/>
  <c r="M124" i="11" s="1"/>
  <c r="I125" i="11"/>
  <c r="M125" i="11" s="1"/>
  <c r="I126" i="11"/>
  <c r="M126" i="11" s="1"/>
  <c r="I127" i="11"/>
  <c r="M127" i="11" s="1"/>
  <c r="I128" i="11"/>
  <c r="M128" i="11" s="1"/>
  <c r="I129" i="11"/>
  <c r="M129" i="11" s="1"/>
  <c r="I130" i="11"/>
  <c r="M130" i="11" s="1"/>
  <c r="I131" i="11"/>
  <c r="M131" i="11" s="1"/>
  <c r="I132" i="11"/>
  <c r="M132" i="11" s="1"/>
  <c r="I133" i="11"/>
  <c r="M133" i="11" s="1"/>
  <c r="I134" i="11"/>
  <c r="M134" i="11" s="1"/>
  <c r="I135" i="11"/>
  <c r="M135" i="11" s="1"/>
  <c r="I136" i="11"/>
  <c r="M136" i="11" s="1"/>
  <c r="I137" i="11"/>
  <c r="M137" i="11" s="1"/>
  <c r="I138" i="11"/>
  <c r="M138" i="11" s="1"/>
  <c r="I139" i="11"/>
  <c r="M139" i="11" s="1"/>
  <c r="I140" i="11"/>
  <c r="M140" i="11" s="1"/>
  <c r="I141" i="11"/>
  <c r="M141" i="11" s="1"/>
  <c r="I142" i="11"/>
  <c r="M142" i="11" s="1"/>
  <c r="I143" i="11"/>
  <c r="M143" i="11" s="1"/>
  <c r="I144" i="11"/>
  <c r="M144" i="11" s="1"/>
  <c r="I145" i="11"/>
  <c r="M145" i="11" s="1"/>
  <c r="I146" i="11"/>
  <c r="M146" i="11" s="1"/>
  <c r="I147" i="11"/>
  <c r="M147" i="11" s="1"/>
  <c r="I148" i="11"/>
  <c r="M148" i="11" s="1"/>
  <c r="I149" i="11"/>
  <c r="M149" i="11" s="1"/>
  <c r="I150" i="11"/>
  <c r="M150" i="11" s="1"/>
  <c r="I151" i="11"/>
  <c r="M151" i="11" s="1"/>
  <c r="I152" i="11"/>
  <c r="M152" i="11" s="1"/>
  <c r="I153" i="11"/>
  <c r="M153" i="11" s="1"/>
  <c r="I154" i="11"/>
  <c r="M154" i="11" s="1"/>
  <c r="I155" i="11"/>
  <c r="M155" i="11" s="1"/>
  <c r="I156" i="11"/>
  <c r="M156" i="11" s="1"/>
  <c r="I157" i="11"/>
  <c r="M157" i="11" s="1"/>
  <c r="I158" i="11"/>
  <c r="M158" i="11" s="1"/>
  <c r="I159" i="11"/>
  <c r="M159" i="11" s="1"/>
  <c r="I160" i="11"/>
  <c r="M160" i="11" s="1"/>
  <c r="J160" i="11"/>
  <c r="K160" i="11"/>
  <c r="I161" i="11"/>
  <c r="M161" i="11" s="1"/>
  <c r="J161" i="11"/>
  <c r="K161" i="11"/>
  <c r="I162" i="11"/>
  <c r="M162" i="11" s="1"/>
  <c r="J162" i="11"/>
  <c r="K162" i="11"/>
  <c r="I163" i="11"/>
  <c r="M163" i="11" s="1"/>
  <c r="J163" i="11"/>
  <c r="K163" i="11"/>
  <c r="I164" i="11"/>
  <c r="M164" i="11" s="1"/>
  <c r="J164" i="11"/>
  <c r="K164" i="11"/>
  <c r="I165" i="11"/>
  <c r="M165" i="11" s="1"/>
  <c r="I166" i="11"/>
  <c r="M166" i="11" s="1"/>
  <c r="I167" i="11"/>
  <c r="M167" i="11" s="1"/>
  <c r="I168" i="11"/>
  <c r="M168" i="11" s="1"/>
  <c r="J168" i="11"/>
  <c r="K168" i="11"/>
  <c r="I169" i="11"/>
  <c r="M169" i="11" s="1"/>
  <c r="J169" i="11"/>
  <c r="K169" i="11"/>
  <c r="I170" i="11"/>
  <c r="M170" i="11" s="1"/>
  <c r="J170" i="11"/>
  <c r="K170" i="11"/>
  <c r="I171" i="11"/>
  <c r="M171" i="11" s="1"/>
  <c r="I172" i="11"/>
  <c r="M172" i="11" s="1"/>
  <c r="I173" i="11"/>
  <c r="M173" i="11" s="1"/>
  <c r="I174" i="11"/>
  <c r="M174" i="11" s="1"/>
  <c r="I175" i="11"/>
  <c r="M175" i="11" s="1"/>
  <c r="I176" i="11"/>
  <c r="M176" i="11" s="1"/>
  <c r="I177" i="11"/>
  <c r="M177" i="11" s="1"/>
  <c r="I178" i="11"/>
  <c r="M178" i="11" s="1"/>
  <c r="I179" i="11"/>
  <c r="M179" i="11" s="1"/>
  <c r="I180" i="11"/>
  <c r="M180" i="11" s="1"/>
  <c r="I181" i="11"/>
  <c r="M181" i="11" s="1"/>
  <c r="J181" i="11"/>
  <c r="K181" i="11"/>
  <c r="I182" i="11"/>
  <c r="M182" i="11" s="1"/>
  <c r="J182" i="11"/>
  <c r="K182" i="11"/>
  <c r="I183" i="11"/>
  <c r="M183" i="11" s="1"/>
  <c r="J183" i="11"/>
  <c r="K183" i="11"/>
  <c r="I184" i="11"/>
  <c r="M184" i="11" s="1"/>
  <c r="J184" i="11"/>
  <c r="K184" i="11"/>
  <c r="I185" i="11"/>
  <c r="M185" i="11" s="1"/>
  <c r="I186" i="11"/>
  <c r="M186" i="11" s="1"/>
  <c r="I187" i="11"/>
  <c r="M187" i="11" s="1"/>
  <c r="I188" i="11"/>
  <c r="M188" i="11" s="1"/>
  <c r="I189" i="11"/>
  <c r="M189" i="11" s="1"/>
  <c r="I190" i="11"/>
  <c r="M190" i="11" s="1"/>
  <c r="I191" i="11"/>
  <c r="M191" i="11" s="1"/>
  <c r="I192" i="11"/>
  <c r="M192" i="11" s="1"/>
  <c r="I193" i="11"/>
  <c r="M193" i="11" s="1"/>
  <c r="I194" i="11"/>
  <c r="M194" i="11" s="1"/>
  <c r="I195" i="11"/>
  <c r="M195" i="11" s="1"/>
  <c r="I196" i="11"/>
  <c r="M196" i="11" s="1"/>
  <c r="I197" i="11"/>
  <c r="M197" i="11" s="1"/>
  <c r="I198" i="11"/>
  <c r="M198" i="11" s="1"/>
  <c r="I199" i="11"/>
  <c r="M199" i="11" s="1"/>
  <c r="I200" i="11"/>
  <c r="M200" i="11" s="1"/>
  <c r="I201" i="11"/>
  <c r="M201" i="11" s="1"/>
  <c r="I202" i="11"/>
  <c r="M202" i="11" s="1"/>
  <c r="I203" i="11"/>
  <c r="M203" i="11" s="1"/>
  <c r="I204" i="11"/>
  <c r="M204" i="11" s="1"/>
  <c r="I205" i="11"/>
  <c r="M205" i="11" s="1"/>
  <c r="I206" i="11"/>
  <c r="M206" i="11" s="1"/>
  <c r="I207" i="11"/>
  <c r="M207" i="11" s="1"/>
  <c r="I208" i="11"/>
  <c r="M208" i="11" s="1"/>
  <c r="I209" i="11"/>
  <c r="M209" i="11" s="1"/>
  <c r="J209" i="11"/>
  <c r="K209" i="11"/>
  <c r="I210" i="11"/>
  <c r="M210" i="11" s="1"/>
  <c r="J210" i="11"/>
  <c r="K210" i="11"/>
  <c r="I211" i="11"/>
  <c r="M211" i="11" s="1"/>
  <c r="J211" i="11"/>
  <c r="K211" i="11"/>
  <c r="I212" i="11"/>
  <c r="M212" i="11" s="1"/>
  <c r="J212" i="11"/>
  <c r="K212" i="11"/>
  <c r="I213" i="11"/>
  <c r="M213" i="11" s="1"/>
  <c r="J213" i="11"/>
  <c r="K213" i="11"/>
  <c r="I214" i="11"/>
  <c r="M214" i="11" s="1"/>
  <c r="J214" i="11"/>
  <c r="K214" i="11"/>
  <c r="I215" i="11"/>
  <c r="M215" i="11" s="1"/>
  <c r="J215" i="11"/>
  <c r="K215" i="11"/>
  <c r="I216" i="11"/>
  <c r="M216" i="11" s="1"/>
  <c r="J216" i="11"/>
  <c r="K216" i="11"/>
  <c r="I217" i="11"/>
  <c r="M217" i="11" s="1"/>
  <c r="J217" i="11"/>
  <c r="K217" i="11"/>
  <c r="I218" i="11"/>
  <c r="M218" i="11" s="1"/>
  <c r="J218" i="11"/>
  <c r="K218" i="11"/>
  <c r="I219" i="11"/>
  <c r="M219" i="11" s="1"/>
  <c r="J219" i="11"/>
  <c r="K219" i="11"/>
  <c r="I220" i="11"/>
  <c r="M220" i="11" s="1"/>
  <c r="I221" i="11"/>
  <c r="M221" i="11" s="1"/>
  <c r="I222" i="11"/>
  <c r="M222" i="11" s="1"/>
  <c r="I223" i="11"/>
  <c r="M223" i="11" s="1"/>
  <c r="J223" i="11"/>
  <c r="K223" i="11"/>
  <c r="I224" i="11"/>
  <c r="M224" i="11" s="1"/>
  <c r="J224" i="11"/>
  <c r="K224" i="11"/>
  <c r="I225" i="11"/>
  <c r="M225" i="11" s="1"/>
  <c r="J225" i="11"/>
  <c r="K225" i="11"/>
  <c r="I226" i="11"/>
  <c r="M226" i="11" s="1"/>
  <c r="I227" i="11"/>
  <c r="M227" i="11" s="1"/>
  <c r="I228" i="11"/>
  <c r="M228" i="11" s="1"/>
  <c r="I229" i="11"/>
  <c r="M229" i="11" s="1"/>
  <c r="I230" i="11"/>
  <c r="M230" i="11" s="1"/>
  <c r="I231" i="11"/>
  <c r="M231" i="11" s="1"/>
  <c r="I232" i="11"/>
  <c r="M232" i="11" s="1"/>
  <c r="J232" i="11"/>
  <c r="K232" i="11"/>
  <c r="I233" i="11"/>
  <c r="M233" i="11" s="1"/>
  <c r="J233" i="11"/>
  <c r="K233" i="11"/>
  <c r="I234" i="11"/>
  <c r="M234" i="11" s="1"/>
  <c r="J234" i="11"/>
  <c r="K234" i="11"/>
  <c r="I235" i="11"/>
  <c r="M235" i="11" s="1"/>
  <c r="I236" i="11"/>
  <c r="M236" i="11" s="1"/>
  <c r="I237" i="11"/>
  <c r="M237" i="11" s="1"/>
  <c r="I238" i="11"/>
  <c r="M238" i="11" s="1"/>
  <c r="I239" i="11"/>
  <c r="M239" i="11" s="1"/>
  <c r="I240" i="11"/>
  <c r="M240" i="11" s="1"/>
  <c r="I241" i="11"/>
  <c r="M241" i="11" s="1"/>
  <c r="I242" i="11"/>
  <c r="M242" i="11" s="1"/>
  <c r="I243" i="11"/>
  <c r="M243" i="11" s="1"/>
  <c r="I244" i="11"/>
  <c r="M244" i="11" s="1"/>
  <c r="I245" i="11"/>
  <c r="M245" i="11" s="1"/>
  <c r="I246" i="11"/>
  <c r="M246" i="11" s="1"/>
  <c r="I247" i="11"/>
  <c r="M247" i="11" s="1"/>
  <c r="J247" i="11"/>
  <c r="K247" i="11"/>
  <c r="I248" i="11"/>
  <c r="M248" i="11" s="1"/>
  <c r="I249" i="11"/>
  <c r="M249" i="11" s="1"/>
  <c r="I250" i="11"/>
  <c r="M250" i="11" s="1"/>
  <c r="I251" i="11"/>
  <c r="M251" i="11" s="1"/>
  <c r="I252" i="11"/>
  <c r="M252" i="11" s="1"/>
  <c r="I253" i="11"/>
  <c r="M253" i="11" s="1"/>
  <c r="I254" i="11"/>
  <c r="M254" i="11" s="1"/>
  <c r="J254" i="11"/>
  <c r="K254" i="11"/>
  <c r="I255" i="11"/>
  <c r="M255" i="11" s="1"/>
  <c r="I256" i="11"/>
  <c r="M256" i="11" s="1"/>
  <c r="J256" i="11"/>
  <c r="K256" i="11"/>
  <c r="I257" i="11"/>
  <c r="M257" i="11" s="1"/>
  <c r="J257" i="11"/>
  <c r="K257" i="11"/>
  <c r="I258" i="11"/>
  <c r="M258" i="11" s="1"/>
  <c r="J258" i="11"/>
  <c r="K258" i="11"/>
  <c r="I259" i="11"/>
  <c r="M259" i="11" s="1"/>
  <c r="I260" i="11"/>
  <c r="M260" i="11" s="1"/>
  <c r="I261" i="11"/>
  <c r="M261" i="11" s="1"/>
  <c r="I262" i="11"/>
  <c r="M262" i="11" s="1"/>
  <c r="I263" i="11"/>
  <c r="M263" i="11" s="1"/>
  <c r="J263" i="11"/>
  <c r="K263" i="11"/>
  <c r="I264" i="11"/>
  <c r="M264" i="11" s="1"/>
  <c r="I265" i="11"/>
  <c r="M265" i="11" s="1"/>
  <c r="I266" i="11"/>
  <c r="M266" i="11" s="1"/>
  <c r="I267" i="11"/>
  <c r="M267" i="11" s="1"/>
  <c r="I268" i="11"/>
  <c r="M268" i="11" s="1"/>
  <c r="I269" i="11"/>
  <c r="M269" i="11" s="1"/>
  <c r="J269" i="11"/>
  <c r="K269" i="11"/>
  <c r="I270" i="11"/>
  <c r="M270" i="11" s="1"/>
  <c r="J270" i="11"/>
  <c r="K270" i="11"/>
  <c r="I271" i="11"/>
  <c r="M271" i="11" s="1"/>
  <c r="J271" i="11"/>
  <c r="K271" i="11"/>
  <c r="I272" i="11"/>
  <c r="M272" i="11" s="1"/>
  <c r="J272" i="11"/>
  <c r="K272" i="11"/>
  <c r="I273" i="11"/>
  <c r="M273" i="11" s="1"/>
  <c r="J273" i="11"/>
  <c r="K273" i="11"/>
  <c r="I274" i="11"/>
  <c r="M274" i="11" s="1"/>
  <c r="J274" i="11"/>
  <c r="K274" i="11"/>
  <c r="I275" i="11"/>
  <c r="M275" i="11" s="1"/>
  <c r="J275" i="11"/>
  <c r="K275" i="11"/>
  <c r="I276" i="11"/>
  <c r="M276" i="11" s="1"/>
  <c r="I277" i="11"/>
  <c r="M277" i="11" s="1"/>
  <c r="J277" i="11"/>
  <c r="K277" i="11"/>
  <c r="I278" i="11"/>
  <c r="M278" i="11" s="1"/>
  <c r="J278" i="11"/>
  <c r="K278" i="11"/>
  <c r="I279" i="11"/>
  <c r="M279" i="11" s="1"/>
  <c r="J279" i="11"/>
  <c r="K279" i="11"/>
  <c r="I280" i="11"/>
  <c r="M280" i="11" s="1"/>
  <c r="J280" i="11"/>
  <c r="K280" i="11"/>
  <c r="I281" i="11"/>
  <c r="M281" i="11" s="1"/>
  <c r="J281" i="11"/>
  <c r="K281" i="11"/>
  <c r="I282" i="11"/>
  <c r="M282" i="11" s="1"/>
  <c r="I283" i="11"/>
  <c r="M283" i="11" s="1"/>
  <c r="J283" i="11"/>
  <c r="K283" i="11"/>
  <c r="I284" i="11"/>
  <c r="M284" i="11" s="1"/>
  <c r="J284" i="11"/>
  <c r="K284" i="11"/>
  <c r="I285" i="11"/>
  <c r="M285" i="11" s="1"/>
  <c r="J285" i="11"/>
  <c r="K285" i="11"/>
  <c r="I286" i="11"/>
  <c r="M286" i="11" s="1"/>
  <c r="J286" i="11"/>
  <c r="K286" i="11"/>
  <c r="I287" i="11"/>
  <c r="M287" i="11" s="1"/>
  <c r="J287" i="11"/>
  <c r="K287" i="11"/>
  <c r="I288" i="11"/>
  <c r="M288" i="11" s="1"/>
  <c r="J288" i="11"/>
  <c r="K288" i="11"/>
  <c r="I289" i="11"/>
  <c r="M289" i="11" s="1"/>
  <c r="I290" i="11"/>
  <c r="M290" i="11" s="1"/>
  <c r="I291" i="11"/>
  <c r="M291" i="11" s="1"/>
  <c r="I292" i="11"/>
  <c r="M292" i="11" s="1"/>
  <c r="I293" i="11"/>
  <c r="M293" i="11" s="1"/>
  <c r="J293" i="11"/>
  <c r="K293" i="11"/>
  <c r="I294" i="11"/>
  <c r="M294" i="11" s="1"/>
  <c r="I295" i="11"/>
  <c r="M295" i="11" s="1"/>
  <c r="I296" i="11"/>
  <c r="M296" i="11" s="1"/>
  <c r="I297" i="11"/>
  <c r="M297" i="11" s="1"/>
  <c r="I298" i="11"/>
  <c r="M298" i="11" s="1"/>
  <c r="I299" i="11"/>
  <c r="M299" i="11" s="1"/>
  <c r="I300" i="11"/>
  <c r="M300" i="11" s="1"/>
  <c r="I301" i="11"/>
  <c r="M301" i="11" s="1"/>
  <c r="I302" i="11"/>
  <c r="M302" i="11" s="1"/>
  <c r="I303" i="11"/>
  <c r="M303" i="11" s="1"/>
  <c r="I304" i="11"/>
  <c r="M304" i="11" s="1"/>
  <c r="I305" i="11"/>
  <c r="M305" i="11" s="1"/>
  <c r="I306" i="11"/>
  <c r="M306" i="11" s="1"/>
  <c r="I307" i="11"/>
  <c r="M307" i="11" s="1"/>
  <c r="I308" i="11"/>
  <c r="M308" i="11" s="1"/>
  <c r="I309" i="11"/>
  <c r="M309" i="11" s="1"/>
  <c r="I310" i="11"/>
  <c r="M310" i="11" s="1"/>
  <c r="I311" i="11"/>
  <c r="M311" i="11" s="1"/>
  <c r="I312" i="11"/>
  <c r="M312" i="11" s="1"/>
  <c r="I313" i="11"/>
  <c r="M313" i="11" s="1"/>
  <c r="I314" i="11"/>
  <c r="M314" i="11" s="1"/>
  <c r="J314" i="11"/>
  <c r="K314" i="11"/>
  <c r="I315" i="11"/>
  <c r="M315" i="11" s="1"/>
  <c r="J315" i="11"/>
  <c r="K315" i="11"/>
  <c r="I316" i="11"/>
  <c r="M316" i="11" s="1"/>
  <c r="J316" i="11"/>
  <c r="K316" i="11"/>
  <c r="I317" i="11"/>
  <c r="M317" i="11" s="1"/>
  <c r="I318" i="11"/>
  <c r="M318" i="11" s="1"/>
  <c r="I319" i="11"/>
  <c r="M319" i="11" s="1"/>
  <c r="J319" i="11"/>
  <c r="K319" i="11"/>
  <c r="I320" i="11"/>
  <c r="M320" i="11" s="1"/>
  <c r="I321" i="11"/>
  <c r="M321" i="11" s="1"/>
  <c r="J321" i="11"/>
  <c r="K321" i="11"/>
  <c r="I322" i="11"/>
  <c r="M322" i="11" s="1"/>
  <c r="I323" i="11"/>
  <c r="M323" i="11" s="1"/>
  <c r="I324" i="11"/>
  <c r="M324" i="11" s="1"/>
  <c r="I325" i="11"/>
  <c r="M325" i="11" s="1"/>
  <c r="I326" i="11"/>
  <c r="M326" i="11" s="1"/>
  <c r="I327" i="11"/>
  <c r="M327" i="11" s="1"/>
  <c r="I328" i="11"/>
  <c r="M328" i="11" s="1"/>
  <c r="J328" i="11"/>
  <c r="K328" i="11"/>
  <c r="I329" i="11"/>
  <c r="M329" i="11" s="1"/>
  <c r="J329" i="11"/>
  <c r="K329" i="11"/>
  <c r="I330" i="11"/>
  <c r="M330" i="11" s="1"/>
  <c r="J330" i="11"/>
  <c r="K330" i="11"/>
  <c r="I331" i="11"/>
  <c r="M331" i="11" s="1"/>
  <c r="J331" i="11"/>
  <c r="K331" i="11"/>
  <c r="I332" i="11"/>
  <c r="M332" i="11" s="1"/>
  <c r="J332" i="11"/>
  <c r="K332" i="11"/>
  <c r="I333" i="11"/>
  <c r="M333" i="11" s="1"/>
  <c r="I334" i="11"/>
  <c r="M334" i="11" s="1"/>
  <c r="J334" i="11"/>
  <c r="K334" i="11"/>
  <c r="I335" i="11"/>
  <c r="M335" i="11" s="1"/>
  <c r="I336" i="11"/>
  <c r="M336" i="11" s="1"/>
  <c r="I337" i="11"/>
  <c r="M337" i="11" s="1"/>
  <c r="I338" i="11"/>
  <c r="M338" i="11" s="1"/>
  <c r="I339" i="11"/>
  <c r="M339" i="11" s="1"/>
  <c r="I340" i="11"/>
  <c r="M340" i="11" s="1"/>
  <c r="I341" i="11"/>
  <c r="M341" i="11" s="1"/>
  <c r="I342" i="11"/>
  <c r="M342" i="11" s="1"/>
  <c r="I343" i="11"/>
  <c r="M343" i="11" s="1"/>
  <c r="I344" i="11"/>
  <c r="M344" i="11" s="1"/>
  <c r="I345" i="11"/>
  <c r="M345" i="11" s="1"/>
  <c r="I346" i="11"/>
  <c r="M346" i="11" s="1"/>
  <c r="J346" i="11"/>
  <c r="K346" i="11"/>
  <c r="I347" i="11"/>
  <c r="M347" i="11" s="1"/>
  <c r="J347" i="11"/>
  <c r="K347" i="11"/>
  <c r="I348" i="11"/>
  <c r="M348" i="11" s="1"/>
  <c r="J348" i="11"/>
  <c r="K348" i="11"/>
  <c r="I349" i="11"/>
  <c r="M349" i="11" s="1"/>
  <c r="J349" i="11"/>
  <c r="K349" i="11"/>
  <c r="I350" i="11"/>
  <c r="M350" i="11" s="1"/>
  <c r="I351" i="11"/>
  <c r="M351" i="11" s="1"/>
  <c r="I352" i="11"/>
  <c r="M352" i="11" s="1"/>
  <c r="I353" i="11"/>
  <c r="M353" i="11" s="1"/>
  <c r="J353" i="11"/>
  <c r="K353" i="11"/>
  <c r="I354" i="11"/>
  <c r="M354" i="11" s="1"/>
  <c r="J354" i="11"/>
  <c r="K354" i="11"/>
  <c r="I355" i="11"/>
  <c r="M355" i="11" s="1"/>
  <c r="J355" i="11"/>
  <c r="K355" i="11"/>
  <c r="I356" i="11"/>
  <c r="M356" i="11" s="1"/>
  <c r="J356" i="11"/>
  <c r="K356" i="11"/>
  <c r="I357" i="11"/>
  <c r="M357" i="11" s="1"/>
  <c r="J357" i="11"/>
  <c r="K357" i="11"/>
  <c r="I358" i="11"/>
  <c r="M358" i="11" s="1"/>
  <c r="J358" i="11"/>
  <c r="K358" i="11"/>
  <c r="I359" i="11"/>
  <c r="M359" i="11" s="1"/>
  <c r="J359" i="11"/>
  <c r="K359" i="11"/>
  <c r="I360" i="11"/>
  <c r="M360" i="11" s="1"/>
  <c r="I361" i="11"/>
  <c r="M361" i="11" s="1"/>
  <c r="I362" i="11"/>
  <c r="M362" i="11" s="1"/>
  <c r="I363" i="11"/>
  <c r="M363" i="11" s="1"/>
  <c r="I364" i="11"/>
  <c r="M364" i="11" s="1"/>
  <c r="J364" i="11"/>
  <c r="K364" i="11"/>
  <c r="I365" i="11"/>
  <c r="M365" i="11" s="1"/>
  <c r="J365" i="11"/>
  <c r="K365" i="11"/>
  <c r="I366" i="11"/>
  <c r="M366" i="11" s="1"/>
  <c r="J366" i="11"/>
  <c r="K366" i="11"/>
  <c r="I367" i="11"/>
  <c r="M367" i="11" s="1"/>
  <c r="J367" i="11"/>
  <c r="K367" i="11"/>
  <c r="I368" i="11"/>
  <c r="M368" i="11" s="1"/>
  <c r="J368" i="11"/>
  <c r="K368" i="11"/>
  <c r="I369" i="11"/>
  <c r="M369" i="11" s="1"/>
  <c r="J369" i="11"/>
  <c r="K369" i="11"/>
  <c r="I370" i="11"/>
  <c r="M370" i="11" s="1"/>
  <c r="J370" i="11"/>
  <c r="K370" i="11"/>
  <c r="I371" i="11"/>
  <c r="M371" i="11" s="1"/>
  <c r="J371" i="11"/>
  <c r="K371" i="11"/>
  <c r="I372" i="11"/>
  <c r="M372" i="11" s="1"/>
  <c r="J372" i="11"/>
  <c r="K372" i="11"/>
  <c r="I373" i="11"/>
  <c r="M373" i="11" s="1"/>
  <c r="J373" i="11"/>
  <c r="K373" i="11"/>
  <c r="I374" i="11"/>
  <c r="M374" i="11" s="1"/>
  <c r="J374" i="11"/>
  <c r="K374" i="11"/>
  <c r="I375" i="11"/>
  <c r="M375" i="11" s="1"/>
  <c r="J375" i="11"/>
  <c r="K375" i="11"/>
  <c r="I376" i="11"/>
  <c r="M376" i="11" s="1"/>
  <c r="J376" i="11"/>
  <c r="K376" i="11"/>
  <c r="I377" i="11"/>
  <c r="M377" i="11" s="1"/>
  <c r="I378" i="11"/>
  <c r="M378" i="11" s="1"/>
  <c r="I379" i="11"/>
  <c r="M379" i="11" s="1"/>
  <c r="I380" i="11"/>
  <c r="M380" i="11" s="1"/>
  <c r="I381" i="11"/>
  <c r="M381" i="11" s="1"/>
  <c r="I382" i="11"/>
  <c r="M382" i="11" s="1"/>
  <c r="J382" i="11"/>
  <c r="K382" i="11"/>
  <c r="I383" i="11"/>
  <c r="M383" i="11" s="1"/>
  <c r="J383" i="11"/>
  <c r="K383" i="11"/>
  <c r="I384" i="11"/>
  <c r="M384" i="11" s="1"/>
  <c r="J384" i="11"/>
  <c r="K384" i="11"/>
  <c r="I385" i="11"/>
  <c r="M385" i="11" s="1"/>
  <c r="J385" i="11"/>
  <c r="K385" i="11"/>
  <c r="I386" i="11"/>
  <c r="M386" i="11" s="1"/>
  <c r="I387" i="11"/>
  <c r="M387" i="11" s="1"/>
  <c r="J387" i="11"/>
  <c r="K387" i="11"/>
  <c r="I388" i="11"/>
  <c r="M388" i="11" s="1"/>
  <c r="I389" i="11"/>
  <c r="M389" i="11" s="1"/>
  <c r="I390" i="11"/>
  <c r="M390" i="11" s="1"/>
  <c r="J390" i="11"/>
  <c r="K390" i="11"/>
  <c r="I391" i="11"/>
  <c r="M391" i="11" s="1"/>
  <c r="J391" i="11"/>
  <c r="K391" i="11"/>
  <c r="I392" i="11"/>
  <c r="M392" i="11" s="1"/>
  <c r="J392" i="11"/>
  <c r="K392" i="11"/>
  <c r="I393" i="11"/>
  <c r="M393" i="11" s="1"/>
  <c r="J393" i="11"/>
  <c r="K393" i="11"/>
  <c r="I394" i="11"/>
  <c r="M394" i="11" s="1"/>
  <c r="I395" i="11"/>
  <c r="M395" i="11" s="1"/>
  <c r="I396" i="11"/>
  <c r="M396" i="11" s="1"/>
  <c r="J396" i="11"/>
  <c r="K396" i="11"/>
  <c r="I397" i="11"/>
  <c r="M397" i="11" s="1"/>
  <c r="J397" i="11"/>
  <c r="K397" i="11"/>
  <c r="I398" i="11"/>
  <c r="M398" i="11" s="1"/>
  <c r="J398" i="11"/>
  <c r="K398" i="11"/>
  <c r="I399" i="11"/>
  <c r="M399" i="11" s="1"/>
  <c r="J399" i="11"/>
  <c r="K399" i="11"/>
  <c r="I400" i="11"/>
  <c r="M400" i="11" s="1"/>
  <c r="J400" i="11"/>
  <c r="K400" i="11"/>
  <c r="I401" i="11"/>
  <c r="M401" i="11" s="1"/>
  <c r="J401" i="11"/>
  <c r="K401" i="11"/>
  <c r="I402" i="11"/>
  <c r="M402" i="11" s="1"/>
  <c r="I403" i="11"/>
  <c r="M403" i="11" s="1"/>
  <c r="I404" i="11"/>
  <c r="M404" i="11" s="1"/>
  <c r="J404" i="11"/>
  <c r="K404" i="11"/>
  <c r="I405" i="11"/>
  <c r="M405" i="11" s="1"/>
  <c r="J405" i="11"/>
  <c r="K405" i="11"/>
  <c r="I406" i="11"/>
  <c r="M406" i="11" s="1"/>
  <c r="J406" i="11"/>
  <c r="K406" i="11"/>
  <c r="I407" i="11"/>
  <c r="M407" i="11" s="1"/>
  <c r="J407" i="11"/>
  <c r="K407" i="11"/>
  <c r="I408" i="11"/>
  <c r="M408" i="11" s="1"/>
  <c r="I409" i="11"/>
  <c r="M409" i="11" s="1"/>
  <c r="I410" i="11"/>
  <c r="M410" i="11" s="1"/>
  <c r="J410" i="11"/>
  <c r="K410" i="11"/>
  <c r="I411" i="11"/>
  <c r="M411" i="11" s="1"/>
  <c r="I412" i="11"/>
  <c r="M412" i="11" s="1"/>
  <c r="J412" i="11"/>
  <c r="K412" i="11"/>
  <c r="I413" i="11"/>
  <c r="M413" i="11" s="1"/>
  <c r="J413" i="11"/>
  <c r="K413" i="11"/>
  <c r="I414" i="11"/>
  <c r="M414" i="11" s="1"/>
  <c r="I415" i="11"/>
  <c r="M415" i="11" s="1"/>
  <c r="I416" i="11"/>
  <c r="M416" i="11" s="1"/>
  <c r="I417" i="11"/>
  <c r="M417" i="11" s="1"/>
  <c r="I418" i="11"/>
  <c r="M418" i="11" s="1"/>
  <c r="I419" i="11"/>
  <c r="M419" i="11" s="1"/>
  <c r="I420" i="11"/>
  <c r="M420" i="11" s="1"/>
  <c r="I421" i="11"/>
  <c r="M421" i="11" s="1"/>
  <c r="J421" i="11"/>
  <c r="K421" i="11"/>
  <c r="I422" i="11"/>
  <c r="M422" i="11" s="1"/>
  <c r="J422" i="11"/>
  <c r="K422" i="11"/>
  <c r="I423" i="11"/>
  <c r="M423" i="11" s="1"/>
  <c r="J423" i="11"/>
  <c r="K423" i="11"/>
  <c r="I424" i="11"/>
  <c r="M424" i="11" s="1"/>
  <c r="I425" i="11"/>
  <c r="M425" i="11" s="1"/>
  <c r="J425" i="11"/>
  <c r="K425" i="11"/>
  <c r="I426" i="11"/>
  <c r="M426" i="11" s="1"/>
  <c r="J426" i="11"/>
  <c r="K426" i="11"/>
  <c r="I427" i="11"/>
  <c r="M427" i="11" s="1"/>
  <c r="J427" i="11"/>
  <c r="K427" i="11"/>
  <c r="I428" i="11"/>
  <c r="M428" i="11" s="1"/>
  <c r="J428" i="11"/>
  <c r="K428" i="11"/>
  <c r="I429" i="11"/>
  <c r="M429" i="11" s="1"/>
  <c r="J429" i="11"/>
  <c r="K429" i="11"/>
  <c r="I430" i="11"/>
  <c r="M430" i="11" s="1"/>
  <c r="J430" i="11"/>
  <c r="K430" i="11"/>
  <c r="I431" i="11"/>
  <c r="M431" i="11" s="1"/>
  <c r="J431" i="11"/>
  <c r="K431" i="11"/>
  <c r="I432" i="11"/>
  <c r="M432" i="11" s="1"/>
  <c r="I433" i="11"/>
  <c r="M433" i="11" s="1"/>
  <c r="I434" i="11"/>
  <c r="M434" i="11" s="1"/>
  <c r="I435" i="11"/>
  <c r="M435" i="11" s="1"/>
  <c r="I436" i="11"/>
  <c r="M436" i="11" s="1"/>
  <c r="I437" i="11"/>
  <c r="M437" i="11" s="1"/>
  <c r="I438" i="11"/>
  <c r="M438" i="11" s="1"/>
  <c r="I439" i="11"/>
  <c r="M439" i="11" s="1"/>
  <c r="J439" i="11"/>
  <c r="K439" i="11"/>
  <c r="I440" i="11"/>
  <c r="M440" i="11" s="1"/>
  <c r="I441" i="11"/>
  <c r="M441" i="11" s="1"/>
  <c r="I442" i="11"/>
  <c r="M442" i="11" s="1"/>
  <c r="I443" i="11"/>
  <c r="M443" i="11" s="1"/>
  <c r="I444" i="11"/>
  <c r="M444" i="11" s="1"/>
  <c r="I445" i="11"/>
  <c r="M445" i="11" s="1"/>
  <c r="J445" i="11"/>
  <c r="K445" i="11"/>
  <c r="I446" i="11"/>
  <c r="M446" i="11" s="1"/>
  <c r="I447" i="11"/>
  <c r="M447" i="11" s="1"/>
  <c r="I448" i="11"/>
  <c r="M448" i="11" s="1"/>
  <c r="I449" i="11"/>
  <c r="M449" i="11" s="1"/>
  <c r="J449" i="11"/>
  <c r="K449" i="11"/>
  <c r="I450" i="11"/>
  <c r="M450" i="11" s="1"/>
  <c r="I451" i="11"/>
  <c r="M451" i="11" s="1"/>
  <c r="I452" i="11"/>
  <c r="M452" i="11" s="1"/>
  <c r="I453" i="11"/>
  <c r="M453" i="11" s="1"/>
  <c r="I454" i="11"/>
  <c r="M454" i="11" s="1"/>
  <c r="I455" i="11"/>
  <c r="M455" i="11" s="1"/>
  <c r="J455" i="11"/>
  <c r="K455" i="11"/>
  <c r="I456" i="11"/>
  <c r="M456" i="11" s="1"/>
  <c r="I457" i="11"/>
  <c r="M457" i="11" s="1"/>
  <c r="I458" i="11"/>
  <c r="M458" i="11" s="1"/>
  <c r="I459" i="11"/>
  <c r="M459" i="11" s="1"/>
  <c r="I460" i="11"/>
  <c r="M460" i="11" s="1"/>
  <c r="I461" i="11"/>
  <c r="M461" i="11" s="1"/>
  <c r="I462" i="11"/>
  <c r="M462" i="11" s="1"/>
  <c r="I463" i="11"/>
  <c r="M463" i="11" s="1"/>
  <c r="I464" i="11"/>
  <c r="M464" i="11" s="1"/>
  <c r="I465" i="11"/>
  <c r="M465" i="11" s="1"/>
  <c r="I466" i="11"/>
  <c r="M466" i="11" s="1"/>
  <c r="I467" i="11"/>
  <c r="M467" i="11" s="1"/>
  <c r="I468" i="11"/>
  <c r="M468" i="11" s="1"/>
  <c r="I469" i="11"/>
  <c r="M469" i="11" s="1"/>
  <c r="I470" i="11"/>
  <c r="M470" i="11" s="1"/>
  <c r="I471" i="11"/>
  <c r="M471" i="11" s="1"/>
  <c r="I472" i="11"/>
  <c r="M472" i="11" s="1"/>
  <c r="I473" i="11"/>
  <c r="M473" i="11" s="1"/>
  <c r="I474" i="11"/>
  <c r="M474" i="11" s="1"/>
  <c r="I475" i="11"/>
  <c r="M475" i="11" s="1"/>
  <c r="I476" i="11"/>
  <c r="M476" i="11" s="1"/>
  <c r="I477" i="11"/>
  <c r="M477" i="11" s="1"/>
  <c r="I478" i="11"/>
  <c r="M478" i="11" s="1"/>
  <c r="I479" i="11"/>
  <c r="M479" i="11" s="1"/>
  <c r="I480" i="11"/>
  <c r="M480" i="11" s="1"/>
  <c r="I481" i="11"/>
  <c r="M481" i="11" s="1"/>
  <c r="J481" i="11"/>
  <c r="K481" i="11"/>
  <c r="I482" i="11"/>
  <c r="M482" i="11" s="1"/>
  <c r="J482" i="11"/>
  <c r="K482" i="11"/>
  <c r="I483" i="11"/>
  <c r="M483" i="11" s="1"/>
  <c r="J483" i="11"/>
  <c r="K483" i="11"/>
  <c r="I484" i="11"/>
  <c r="M484" i="11" s="1"/>
  <c r="J484" i="11"/>
  <c r="K484" i="11"/>
  <c r="I485" i="11"/>
  <c r="M485" i="11" s="1"/>
  <c r="I486" i="11"/>
  <c r="M486" i="11" s="1"/>
  <c r="J486" i="11"/>
  <c r="K486" i="11"/>
  <c r="I487" i="11"/>
  <c r="M487" i="11" s="1"/>
  <c r="J487" i="11"/>
  <c r="K487" i="11"/>
  <c r="I488" i="11"/>
  <c r="M488" i="11" s="1"/>
  <c r="J488" i="11"/>
  <c r="K488" i="11"/>
  <c r="I489" i="11"/>
  <c r="M489" i="11" s="1"/>
  <c r="J489" i="11"/>
  <c r="K489" i="11"/>
  <c r="I490" i="11"/>
  <c r="M490" i="11" s="1"/>
  <c r="J490" i="11"/>
  <c r="K490" i="11"/>
  <c r="I491" i="11"/>
  <c r="M491" i="11" s="1"/>
  <c r="J491" i="11"/>
  <c r="K491" i="11"/>
  <c r="I492" i="11"/>
  <c r="M492" i="11" s="1"/>
  <c r="I493" i="11"/>
  <c r="M493" i="11" s="1"/>
  <c r="I494" i="11"/>
  <c r="M494" i="11" s="1"/>
  <c r="J494" i="11"/>
  <c r="K494" i="11"/>
  <c r="I495" i="11"/>
  <c r="M495" i="11" s="1"/>
  <c r="J495" i="11"/>
  <c r="K495" i="11"/>
  <c r="I496" i="11"/>
  <c r="M496" i="11" s="1"/>
  <c r="I497" i="11"/>
  <c r="M497" i="11" s="1"/>
  <c r="I498" i="11"/>
  <c r="M498" i="11" s="1"/>
  <c r="J498" i="11"/>
  <c r="K498" i="11"/>
  <c r="I499" i="11"/>
  <c r="M499" i="11" s="1"/>
  <c r="J499" i="11"/>
  <c r="K499" i="11"/>
  <c r="I500" i="11"/>
  <c r="M500" i="11" s="1"/>
  <c r="J500" i="11"/>
  <c r="K500" i="11"/>
  <c r="I501" i="11"/>
  <c r="M501" i="11" s="1"/>
  <c r="I502" i="11"/>
  <c r="M502" i="11" s="1"/>
  <c r="J502" i="11"/>
  <c r="K502" i="11"/>
  <c r="I503" i="11"/>
  <c r="M503" i="11" s="1"/>
  <c r="J503" i="11"/>
  <c r="K503" i="11"/>
  <c r="I504" i="11"/>
  <c r="M504" i="11" s="1"/>
  <c r="J504" i="11"/>
  <c r="K504" i="11"/>
  <c r="I505" i="11"/>
  <c r="M505" i="11" s="1"/>
  <c r="J505" i="11"/>
  <c r="K505" i="11"/>
  <c r="I506" i="11"/>
  <c r="M506" i="11" s="1"/>
  <c r="J506" i="11"/>
  <c r="K506" i="11"/>
  <c r="I507" i="11"/>
  <c r="M507" i="11" s="1"/>
  <c r="J507" i="11"/>
  <c r="K507" i="11"/>
  <c r="I508" i="11"/>
  <c r="M508" i="11" s="1"/>
  <c r="J508" i="11"/>
  <c r="K508" i="11"/>
  <c r="I509" i="11"/>
  <c r="M509" i="11" s="1"/>
  <c r="J509" i="11"/>
  <c r="K509" i="11"/>
  <c r="I510" i="11"/>
  <c r="M510" i="11" s="1"/>
  <c r="J510" i="11"/>
  <c r="K510" i="11"/>
  <c r="I511" i="11"/>
  <c r="M511" i="11" s="1"/>
  <c r="I512" i="11"/>
  <c r="M512" i="11" s="1"/>
  <c r="I513" i="11"/>
  <c r="M513" i="11" s="1"/>
  <c r="I514" i="11"/>
  <c r="M514" i="11" s="1"/>
  <c r="I515" i="11"/>
  <c r="M515" i="11" s="1"/>
  <c r="I516" i="11"/>
  <c r="M516" i="11" s="1"/>
  <c r="I517" i="11"/>
  <c r="M517" i="11" s="1"/>
  <c r="I518" i="11"/>
  <c r="M518" i="11" s="1"/>
  <c r="I519" i="11"/>
  <c r="M519" i="11" s="1"/>
  <c r="I520" i="11"/>
  <c r="M520" i="11" s="1"/>
  <c r="I521" i="11"/>
  <c r="M521" i="11" s="1"/>
  <c r="J521" i="11"/>
  <c r="K521" i="11"/>
  <c r="I522" i="11"/>
  <c r="M522" i="11" s="1"/>
  <c r="J522" i="11"/>
  <c r="K522" i="11"/>
  <c r="I523" i="11"/>
  <c r="M523" i="11" s="1"/>
  <c r="J523" i="11"/>
  <c r="K523" i="11"/>
  <c r="I524" i="11"/>
  <c r="M524" i="11" s="1"/>
  <c r="J524" i="11"/>
  <c r="K524" i="11"/>
  <c r="I525" i="11"/>
  <c r="M525" i="11" s="1"/>
  <c r="J525" i="11"/>
  <c r="K525" i="11"/>
  <c r="I526" i="11"/>
  <c r="M526" i="11" s="1"/>
  <c r="I527" i="11"/>
  <c r="M527" i="11" s="1"/>
  <c r="J527" i="11"/>
  <c r="K527" i="11"/>
  <c r="I528" i="11"/>
  <c r="M528" i="11" s="1"/>
  <c r="J528" i="11"/>
  <c r="K528" i="11"/>
  <c r="I529" i="11"/>
  <c r="M529" i="11" s="1"/>
  <c r="J529" i="11"/>
  <c r="K529" i="11"/>
  <c r="I530" i="11"/>
  <c r="M530" i="11" s="1"/>
  <c r="J530" i="11"/>
  <c r="K530" i="11"/>
  <c r="I531" i="11"/>
  <c r="M531" i="11" s="1"/>
  <c r="I532" i="11"/>
  <c r="M532" i="11" s="1"/>
  <c r="I533" i="11"/>
  <c r="M533" i="11" s="1"/>
  <c r="I534" i="11"/>
  <c r="M534" i="11" s="1"/>
  <c r="I535" i="11"/>
  <c r="M535" i="11" s="1"/>
  <c r="I536" i="11"/>
  <c r="M536" i="11" s="1"/>
  <c r="J536" i="11"/>
  <c r="K536" i="11"/>
  <c r="I537" i="11"/>
  <c r="M537" i="11" s="1"/>
  <c r="I538" i="11"/>
  <c r="M538" i="11" s="1"/>
  <c r="I539" i="11"/>
  <c r="M539" i="11" s="1"/>
  <c r="I540" i="11"/>
  <c r="M540" i="11" s="1"/>
  <c r="I541" i="11"/>
  <c r="M541" i="11" s="1"/>
  <c r="I542" i="11"/>
  <c r="M542" i="11" s="1"/>
  <c r="I543" i="11"/>
  <c r="M543" i="11" s="1"/>
  <c r="J543" i="11"/>
  <c r="K543" i="11"/>
  <c r="I544" i="11"/>
  <c r="M544" i="11" s="1"/>
  <c r="I545" i="11"/>
  <c r="M545" i="11" s="1"/>
  <c r="I546" i="11"/>
  <c r="M546" i="11" s="1"/>
  <c r="I547" i="11"/>
  <c r="M547" i="11" s="1"/>
  <c r="J547" i="11"/>
  <c r="K547" i="11"/>
  <c r="I548" i="11"/>
  <c r="M548" i="11" s="1"/>
  <c r="J548" i="11"/>
  <c r="K548" i="11"/>
  <c r="I549" i="11"/>
  <c r="M549" i="11" s="1"/>
  <c r="J549" i="11"/>
  <c r="K549" i="11"/>
  <c r="I550" i="11"/>
  <c r="M550" i="11" s="1"/>
  <c r="J550" i="11"/>
  <c r="K550" i="11"/>
  <c r="I551" i="11"/>
  <c r="M551" i="11" s="1"/>
  <c r="J551" i="11"/>
  <c r="K551" i="11"/>
  <c r="I552" i="11"/>
  <c r="M552" i="11" s="1"/>
  <c r="I553" i="11"/>
  <c r="M553" i="11" s="1"/>
  <c r="I554" i="11"/>
  <c r="M554" i="11" s="1"/>
  <c r="I555" i="11"/>
  <c r="M555" i="11" s="1"/>
  <c r="I556" i="11"/>
  <c r="M556" i="11" s="1"/>
  <c r="J556" i="11"/>
  <c r="K556" i="11"/>
  <c r="I557" i="11"/>
  <c r="M557" i="11" s="1"/>
  <c r="I558" i="11"/>
  <c r="M558" i="11" s="1"/>
  <c r="I559" i="11"/>
  <c r="M559" i="11" s="1"/>
  <c r="I560" i="11"/>
  <c r="M560" i="11" s="1"/>
  <c r="I561" i="11"/>
  <c r="M561" i="11" s="1"/>
  <c r="I562" i="11"/>
  <c r="M562" i="11" s="1"/>
  <c r="I563" i="11"/>
  <c r="M563" i="11" s="1"/>
  <c r="I564" i="11"/>
  <c r="M564" i="11" s="1"/>
  <c r="I565" i="11"/>
  <c r="M565" i="11" s="1"/>
  <c r="I566" i="11"/>
  <c r="M566" i="11" s="1"/>
  <c r="I567" i="11"/>
  <c r="M567" i="11" s="1"/>
  <c r="I568" i="11"/>
  <c r="M568" i="11" s="1"/>
  <c r="J568" i="11"/>
  <c r="K568" i="11"/>
  <c r="I569" i="11"/>
  <c r="M569" i="11" s="1"/>
  <c r="J569" i="11"/>
  <c r="K569" i="11"/>
  <c r="I570" i="11"/>
  <c r="M570" i="11" s="1"/>
  <c r="J570" i="11"/>
  <c r="K570" i="11"/>
  <c r="I571" i="11"/>
  <c r="M571" i="11" s="1"/>
  <c r="J571" i="11"/>
  <c r="K571" i="11"/>
  <c r="I572" i="11"/>
  <c r="M572" i="11" s="1"/>
  <c r="J572" i="11"/>
  <c r="K572" i="11"/>
  <c r="I573" i="11"/>
  <c r="M573" i="11" s="1"/>
  <c r="I574" i="11"/>
  <c r="M574" i="11" s="1"/>
  <c r="J574" i="11"/>
  <c r="K574" i="11"/>
  <c r="I575" i="11"/>
  <c r="M575" i="11" s="1"/>
  <c r="J575" i="11"/>
  <c r="K575" i="11"/>
  <c r="I576" i="11"/>
  <c r="M576" i="11" s="1"/>
  <c r="I577" i="11"/>
  <c r="M577" i="11" s="1"/>
  <c r="I578" i="11"/>
  <c r="M578" i="11" s="1"/>
  <c r="I579" i="11"/>
  <c r="M579" i="11" s="1"/>
  <c r="I580" i="11"/>
  <c r="M580" i="11" s="1"/>
  <c r="I581" i="11"/>
  <c r="M581" i="11" s="1"/>
  <c r="I582" i="11"/>
  <c r="M582" i="11" s="1"/>
  <c r="J582" i="11"/>
  <c r="K582" i="11"/>
  <c r="I583" i="11"/>
  <c r="M583" i="11" s="1"/>
  <c r="J583" i="11"/>
  <c r="K583" i="11"/>
  <c r="I584" i="11"/>
  <c r="M584" i="11" s="1"/>
  <c r="J584" i="11"/>
  <c r="K584" i="11"/>
  <c r="I585" i="11"/>
  <c r="M585" i="11" s="1"/>
  <c r="J585" i="11"/>
  <c r="K585" i="11"/>
  <c r="I586" i="11"/>
  <c r="M586" i="11" s="1"/>
  <c r="J586" i="11"/>
  <c r="K586" i="11"/>
  <c r="I587" i="11"/>
  <c r="M587" i="11" s="1"/>
  <c r="J587" i="11"/>
  <c r="K587" i="11"/>
  <c r="I588" i="11"/>
  <c r="M588" i="11" s="1"/>
  <c r="J588" i="11"/>
  <c r="K588" i="11"/>
  <c r="I589" i="11"/>
  <c r="M589" i="11" s="1"/>
  <c r="J589" i="11"/>
  <c r="K589" i="11"/>
  <c r="I590" i="11"/>
  <c r="M590" i="11" s="1"/>
  <c r="I591" i="11"/>
  <c r="M591" i="11" s="1"/>
  <c r="I592" i="11"/>
  <c r="M592" i="11" s="1"/>
  <c r="I593" i="11"/>
  <c r="M593" i="11" s="1"/>
  <c r="J593" i="11"/>
  <c r="K593" i="11"/>
  <c r="I594" i="11"/>
  <c r="M594" i="11" s="1"/>
  <c r="J594" i="11"/>
  <c r="K594" i="11"/>
  <c r="I595" i="11"/>
  <c r="M595" i="11" s="1"/>
  <c r="J595" i="11"/>
  <c r="K595" i="11"/>
  <c r="I596" i="11"/>
  <c r="M596" i="11" s="1"/>
  <c r="I597" i="11"/>
  <c r="M597" i="11" s="1"/>
  <c r="J597" i="11"/>
  <c r="K597" i="11"/>
  <c r="I598" i="11"/>
  <c r="M598" i="11" s="1"/>
  <c r="I599" i="11"/>
  <c r="M599" i="11" s="1"/>
  <c r="J599" i="11"/>
  <c r="K599" i="11"/>
  <c r="I600" i="11"/>
  <c r="M600" i="11" s="1"/>
  <c r="J600" i="11"/>
  <c r="K600" i="11"/>
  <c r="I601" i="11"/>
  <c r="M601" i="11" s="1"/>
  <c r="J601" i="11"/>
  <c r="K601" i="11"/>
  <c r="I602" i="11"/>
  <c r="M602" i="11" s="1"/>
  <c r="I603" i="11"/>
  <c r="M603" i="11" s="1"/>
  <c r="I604" i="11"/>
  <c r="M604" i="11" s="1"/>
  <c r="I605" i="11"/>
  <c r="M605" i="11" s="1"/>
  <c r="J605" i="11"/>
  <c r="K605" i="11"/>
  <c r="I606" i="11"/>
  <c r="M606" i="11" s="1"/>
  <c r="J606" i="11"/>
  <c r="K606" i="11"/>
  <c r="I607" i="11"/>
  <c r="M607" i="11" s="1"/>
  <c r="J607" i="11"/>
  <c r="K607" i="11"/>
  <c r="I608" i="11"/>
  <c r="M608" i="11" s="1"/>
  <c r="I609" i="11"/>
  <c r="M609" i="11" s="1"/>
  <c r="I610" i="11"/>
  <c r="M610" i="11" s="1"/>
  <c r="I611" i="11"/>
  <c r="M611" i="11" s="1"/>
  <c r="I612" i="11"/>
  <c r="M612" i="11" s="1"/>
  <c r="I613" i="11"/>
  <c r="M613" i="11" s="1"/>
  <c r="I614" i="11"/>
  <c r="M614" i="11" s="1"/>
  <c r="J614" i="11"/>
  <c r="K614" i="11"/>
  <c r="I615" i="11"/>
  <c r="M615" i="11" s="1"/>
  <c r="J615" i="11"/>
  <c r="K615" i="11"/>
  <c r="I616" i="11"/>
  <c r="M616" i="11" s="1"/>
  <c r="I617" i="11"/>
  <c r="M617" i="11" s="1"/>
  <c r="I618" i="11"/>
  <c r="M618" i="11" s="1"/>
  <c r="I619" i="11"/>
  <c r="M619" i="11" s="1"/>
  <c r="I620" i="11"/>
  <c r="M620" i="11" s="1"/>
  <c r="I621" i="11"/>
  <c r="M621" i="11" s="1"/>
  <c r="J621" i="11"/>
  <c r="K621" i="11"/>
  <c r="I622" i="11"/>
  <c r="M622" i="11" s="1"/>
  <c r="J622" i="11"/>
  <c r="K622" i="11"/>
  <c r="I623" i="11"/>
  <c r="M623" i="11" s="1"/>
  <c r="I624" i="11"/>
  <c r="M624" i="11" s="1"/>
  <c r="J624" i="11"/>
  <c r="K624" i="11"/>
  <c r="I625" i="11"/>
  <c r="M625" i="11" s="1"/>
  <c r="J625" i="11"/>
  <c r="K625" i="11"/>
  <c r="I626" i="11"/>
  <c r="M626" i="11" s="1"/>
  <c r="J626" i="11"/>
  <c r="K626" i="11"/>
  <c r="I627" i="11"/>
  <c r="M627" i="11" s="1"/>
  <c r="J627" i="11"/>
  <c r="K627" i="11"/>
  <c r="I628" i="11"/>
  <c r="M628" i="11" s="1"/>
  <c r="J628" i="11"/>
  <c r="K628" i="11"/>
  <c r="I629" i="11"/>
  <c r="M629" i="11" s="1"/>
  <c r="J629" i="11"/>
  <c r="K629" i="11"/>
  <c r="I630" i="11"/>
  <c r="M630" i="11" s="1"/>
  <c r="J630" i="11"/>
  <c r="K630" i="11"/>
  <c r="I631" i="11"/>
  <c r="M631" i="11" s="1"/>
  <c r="J631" i="11"/>
  <c r="K631" i="11"/>
  <c r="I632" i="11"/>
  <c r="M632" i="11" s="1"/>
  <c r="J632" i="11"/>
  <c r="K632" i="11"/>
  <c r="I633" i="11"/>
  <c r="M633" i="11" s="1"/>
  <c r="J633" i="11"/>
  <c r="K633" i="11"/>
  <c r="I634" i="11"/>
  <c r="M634" i="11" s="1"/>
  <c r="I635" i="11"/>
  <c r="M635" i="11" s="1"/>
  <c r="I636" i="11"/>
  <c r="M636" i="11" s="1"/>
  <c r="I637" i="11"/>
  <c r="M637" i="11" s="1"/>
  <c r="I638" i="11"/>
  <c r="M638" i="11" s="1"/>
  <c r="I639" i="11"/>
  <c r="M639" i="11" s="1"/>
  <c r="I640" i="11"/>
  <c r="M640" i="11" s="1"/>
  <c r="I641" i="11"/>
  <c r="M641" i="11" s="1"/>
  <c r="I642" i="11"/>
  <c r="M642" i="11" s="1"/>
  <c r="I643" i="11"/>
  <c r="M643" i="11" s="1"/>
  <c r="I644" i="11"/>
  <c r="M644" i="11" s="1"/>
  <c r="I645" i="11"/>
  <c r="M645" i="11" s="1"/>
  <c r="I646" i="11"/>
  <c r="M646" i="11" s="1"/>
  <c r="J646" i="11"/>
  <c r="K646" i="11"/>
  <c r="I647" i="11"/>
  <c r="M647" i="11" s="1"/>
  <c r="J647" i="11"/>
  <c r="K647" i="11"/>
  <c r="I648" i="11"/>
  <c r="M648" i="11" s="1"/>
  <c r="J648" i="11"/>
  <c r="K648" i="11"/>
  <c r="I649" i="11"/>
  <c r="M649" i="11" s="1"/>
  <c r="I650" i="11"/>
  <c r="M650" i="11" s="1"/>
  <c r="I651" i="11"/>
  <c r="M651" i="11" s="1"/>
  <c r="I652" i="11"/>
  <c r="M652" i="11" s="1"/>
  <c r="I653" i="11"/>
  <c r="M653" i="11" s="1"/>
  <c r="I654" i="11"/>
  <c r="M654" i="11" s="1"/>
  <c r="I655" i="11"/>
  <c r="M655" i="11" s="1"/>
  <c r="I656" i="11"/>
  <c r="M656" i="11" s="1"/>
  <c r="I657" i="11"/>
  <c r="M657" i="11" s="1"/>
  <c r="I658" i="11"/>
  <c r="M658" i="11" s="1"/>
  <c r="I659" i="11"/>
  <c r="M659" i="11" s="1"/>
  <c r="I660" i="11"/>
  <c r="M660" i="11" s="1"/>
  <c r="I661" i="11"/>
  <c r="M661" i="11" s="1"/>
  <c r="I662" i="11"/>
  <c r="M662" i="11" s="1"/>
  <c r="I663" i="11"/>
  <c r="M663" i="11" s="1"/>
  <c r="I664" i="11"/>
  <c r="M664" i="11" s="1"/>
  <c r="I665" i="11"/>
  <c r="M665" i="11" s="1"/>
  <c r="I666" i="11"/>
  <c r="M666" i="11" s="1"/>
  <c r="I667" i="11"/>
  <c r="M667" i="11" s="1"/>
  <c r="I668" i="11"/>
  <c r="M668" i="11" s="1"/>
  <c r="I669" i="11"/>
  <c r="M669" i="11" s="1"/>
  <c r="I670" i="11"/>
  <c r="M670" i="11" s="1"/>
  <c r="I671" i="11"/>
  <c r="M671" i="11" s="1"/>
  <c r="J671" i="11"/>
  <c r="K671" i="11"/>
  <c r="I672" i="11"/>
  <c r="M672" i="11" s="1"/>
  <c r="J672" i="11"/>
  <c r="K672" i="11"/>
  <c r="I673" i="11"/>
  <c r="M673" i="11" s="1"/>
  <c r="J673" i="11"/>
  <c r="K673" i="11"/>
  <c r="I674" i="11"/>
  <c r="M674" i="11" s="1"/>
  <c r="J674" i="11"/>
  <c r="K674" i="11"/>
  <c r="I675" i="11"/>
  <c r="M675" i="11" s="1"/>
  <c r="J675" i="11"/>
  <c r="K675" i="11"/>
  <c r="I676" i="11"/>
  <c r="M676" i="11" s="1"/>
  <c r="J676" i="11"/>
  <c r="K676" i="11"/>
  <c r="I677" i="11"/>
  <c r="M677" i="11" s="1"/>
  <c r="J677" i="11"/>
  <c r="K677" i="11"/>
  <c r="I678" i="11"/>
  <c r="M678" i="11" s="1"/>
  <c r="I679" i="11"/>
  <c r="M679" i="11" s="1"/>
  <c r="I680" i="11"/>
  <c r="M680" i="11" s="1"/>
  <c r="I681" i="11"/>
  <c r="M681" i="11" s="1"/>
  <c r="I682" i="11"/>
  <c r="M682" i="11" s="1"/>
  <c r="I683" i="11"/>
  <c r="M683" i="11" s="1"/>
  <c r="I684" i="11"/>
  <c r="M684" i="11" s="1"/>
  <c r="J684" i="11"/>
  <c r="K684" i="11"/>
  <c r="I685" i="11"/>
  <c r="M685" i="11" s="1"/>
  <c r="I686" i="11"/>
  <c r="M686" i="11" s="1"/>
  <c r="I687" i="11"/>
  <c r="M687" i="11" s="1"/>
  <c r="I688" i="11"/>
  <c r="M688" i="11" s="1"/>
  <c r="I689" i="11"/>
  <c r="M689" i="11" s="1"/>
  <c r="J5" i="11"/>
  <c r="I5" i="11"/>
  <c r="M5" i="11" s="1"/>
  <c r="L3" i="11"/>
  <c r="I3" i="11"/>
  <c r="M29" i="10"/>
  <c r="W28" i="10"/>
  <c r="M28" i="10"/>
  <c r="P26" i="10"/>
  <c r="M26" i="10"/>
  <c r="W25" i="10"/>
  <c r="D25" i="10"/>
  <c r="P23" i="10"/>
  <c r="C23" i="10"/>
  <c r="D24" i="10" s="1"/>
  <c r="W22" i="10"/>
  <c r="P20" i="10"/>
  <c r="W19" i="10"/>
  <c r="W29" i="10" s="1"/>
  <c r="K19" i="10"/>
  <c r="L19" i="10" s="1"/>
  <c r="K18" i="10"/>
  <c r="L18" i="10" s="1"/>
  <c r="P17" i="10"/>
  <c r="L17" i="10"/>
  <c r="K14" i="10"/>
  <c r="R13" i="10"/>
  <c r="Q13" i="10"/>
  <c r="S13" i="10" s="1"/>
  <c r="P13" i="10"/>
  <c r="L13" i="10"/>
  <c r="J13" i="10"/>
  <c r="R12" i="10"/>
  <c r="Q12" i="10"/>
  <c r="S12" i="10" s="1"/>
  <c r="P12" i="10"/>
  <c r="L12" i="10"/>
  <c r="J12" i="10"/>
  <c r="R11" i="10"/>
  <c r="Q11" i="10"/>
  <c r="P11" i="10"/>
  <c r="L11" i="10"/>
  <c r="J11" i="10"/>
  <c r="R10" i="10"/>
  <c r="Q10" i="10"/>
  <c r="S10" i="10" s="1"/>
  <c r="P10" i="10"/>
  <c r="L10" i="10"/>
  <c r="J10" i="10"/>
  <c r="R9" i="10"/>
  <c r="Q9" i="10"/>
  <c r="P9" i="10"/>
  <c r="J9" i="10"/>
  <c r="L9" i="10" s="1"/>
  <c r="R8" i="10"/>
  <c r="Q8" i="10"/>
  <c r="S8" i="10" s="1"/>
  <c r="P8" i="10"/>
  <c r="L8" i="10"/>
  <c r="J8" i="10"/>
  <c r="R7" i="10"/>
  <c r="T27" i="10" s="1"/>
  <c r="U27" i="10" s="1"/>
  <c r="Q7" i="10"/>
  <c r="S7" i="10" s="1"/>
  <c r="T28" i="10" s="1"/>
  <c r="U28" i="10" s="1"/>
  <c r="P7" i="10"/>
  <c r="I7" i="10"/>
  <c r="H7" i="10"/>
  <c r="G7" i="10"/>
  <c r="J7" i="10" s="1"/>
  <c r="L7" i="10" s="1"/>
  <c r="R6" i="10"/>
  <c r="T24" i="10" s="1"/>
  <c r="U24" i="10" s="1"/>
  <c r="Q6" i="10"/>
  <c r="S6" i="10" s="1"/>
  <c r="T25" i="10" s="1"/>
  <c r="U25" i="10" s="1"/>
  <c r="P6" i="10"/>
  <c r="I6" i="10"/>
  <c r="J6" i="10" s="1"/>
  <c r="L6" i="10" s="1"/>
  <c r="H6" i="10"/>
  <c r="G6" i="10"/>
  <c r="S5" i="10"/>
  <c r="T22" i="10" s="1"/>
  <c r="U22" i="10" s="1"/>
  <c r="R5" i="10"/>
  <c r="T21" i="10" s="1"/>
  <c r="U21" i="10" s="1"/>
  <c r="Q5" i="10"/>
  <c r="T20" i="10" s="1"/>
  <c r="U20" i="10" s="1"/>
  <c r="P5" i="10"/>
  <c r="I5" i="10"/>
  <c r="H5" i="10"/>
  <c r="G5" i="10"/>
  <c r="R4" i="10"/>
  <c r="Q4" i="10"/>
  <c r="T17" i="10" s="1"/>
  <c r="U17" i="10" s="1"/>
  <c r="P4" i="10"/>
  <c r="I4" i="10"/>
  <c r="H4" i="10"/>
  <c r="G4" i="10"/>
  <c r="M29" i="9"/>
  <c r="W28" i="9"/>
  <c r="M28" i="9"/>
  <c r="P26" i="9"/>
  <c r="M26" i="9"/>
  <c r="W25" i="9"/>
  <c r="D25" i="9"/>
  <c r="P23" i="9"/>
  <c r="C23" i="9"/>
  <c r="D24" i="9" s="1"/>
  <c r="D26" i="9" s="1"/>
  <c r="W22" i="9"/>
  <c r="P20" i="9"/>
  <c r="W19" i="9"/>
  <c r="W29" i="9" s="1"/>
  <c r="K19" i="9"/>
  <c r="L19" i="9" s="1"/>
  <c r="K18" i="9"/>
  <c r="L18" i="9" s="1"/>
  <c r="T17" i="9"/>
  <c r="U17" i="9" s="1"/>
  <c r="P17" i="9"/>
  <c r="L17" i="9"/>
  <c r="K14" i="9"/>
  <c r="R13" i="9"/>
  <c r="Q13" i="9"/>
  <c r="P13" i="9"/>
  <c r="J13" i="9"/>
  <c r="L13" i="9" s="1"/>
  <c r="S12" i="9"/>
  <c r="R12" i="9"/>
  <c r="Q12" i="9"/>
  <c r="P12" i="9"/>
  <c r="J12" i="9"/>
  <c r="L12" i="9" s="1"/>
  <c r="R11" i="9"/>
  <c r="Q11" i="9"/>
  <c r="S11" i="9" s="1"/>
  <c r="P11" i="9"/>
  <c r="J11" i="9"/>
  <c r="L11" i="9" s="1"/>
  <c r="S10" i="9"/>
  <c r="R10" i="9"/>
  <c r="Q10" i="9"/>
  <c r="P10" i="9"/>
  <c r="J10" i="9"/>
  <c r="L10" i="9" s="1"/>
  <c r="R9" i="9"/>
  <c r="Q9" i="9"/>
  <c r="S9" i="9" s="1"/>
  <c r="P9" i="9"/>
  <c r="J9" i="9"/>
  <c r="L9" i="9" s="1"/>
  <c r="R8" i="9"/>
  <c r="Q8" i="9"/>
  <c r="S8" i="9" s="1"/>
  <c r="P8" i="9"/>
  <c r="J8" i="9"/>
  <c r="L8" i="9" s="1"/>
  <c r="R7" i="9"/>
  <c r="T27" i="9" s="1"/>
  <c r="U27" i="9" s="1"/>
  <c r="Q7" i="9"/>
  <c r="S7" i="9" s="1"/>
  <c r="T28" i="9" s="1"/>
  <c r="U28" i="9" s="1"/>
  <c r="P7" i="9"/>
  <c r="I7" i="9"/>
  <c r="H7" i="9"/>
  <c r="G7" i="9"/>
  <c r="R6" i="9"/>
  <c r="T24" i="9" s="1"/>
  <c r="U24" i="9" s="1"/>
  <c r="Q6" i="9"/>
  <c r="T23" i="9" s="1"/>
  <c r="U23" i="9" s="1"/>
  <c r="P6" i="9"/>
  <c r="I6" i="9"/>
  <c r="H6" i="9"/>
  <c r="G6" i="9"/>
  <c r="J6" i="9" s="1"/>
  <c r="L6" i="9" s="1"/>
  <c r="R5" i="9"/>
  <c r="T21" i="9" s="1"/>
  <c r="U21" i="9" s="1"/>
  <c r="Q5" i="9"/>
  <c r="T20" i="9" s="1"/>
  <c r="U20" i="9" s="1"/>
  <c r="P5" i="9"/>
  <c r="I5" i="9"/>
  <c r="H5" i="9"/>
  <c r="G5" i="9"/>
  <c r="J5" i="9" s="1"/>
  <c r="L5" i="9" s="1"/>
  <c r="R4" i="9"/>
  <c r="T18" i="9" s="1"/>
  <c r="U18" i="9" s="1"/>
  <c r="Q4" i="9"/>
  <c r="P4" i="9"/>
  <c r="I4" i="9"/>
  <c r="I14" i="9" s="1"/>
  <c r="H4" i="9"/>
  <c r="G4" i="9"/>
  <c r="K5" i="14" l="1"/>
  <c r="K14" i="14"/>
  <c r="K24" i="14"/>
  <c r="L657" i="12"/>
  <c r="L11" i="12"/>
  <c r="L264" i="12"/>
  <c r="L210" i="12"/>
  <c r="L250" i="12"/>
  <c r="L312" i="12"/>
  <c r="L536" i="12"/>
  <c r="L480" i="12"/>
  <c r="L448" i="12"/>
  <c r="L159" i="12"/>
  <c r="L599" i="12"/>
  <c r="L207" i="12"/>
  <c r="L110" i="12"/>
  <c r="L479" i="12"/>
  <c r="L415" i="12"/>
  <c r="L407" i="12"/>
  <c r="L310" i="12"/>
  <c r="L266" i="12"/>
  <c r="L598" i="12"/>
  <c r="L560" i="12"/>
  <c r="L521" i="12"/>
  <c r="L247" i="12"/>
  <c r="L218" i="12"/>
  <c r="L576" i="12"/>
  <c r="L391" i="12"/>
  <c r="L336" i="12"/>
  <c r="L414" i="12"/>
  <c r="L406" i="12"/>
  <c r="L368" i="12"/>
  <c r="L265" i="12"/>
  <c r="L185" i="12"/>
  <c r="L34" i="12"/>
  <c r="L377" i="12"/>
  <c r="L32" i="12"/>
  <c r="L534" i="12"/>
  <c r="L583" i="12"/>
  <c r="L496" i="12"/>
  <c r="L343" i="12"/>
  <c r="L656" i="12"/>
  <c r="L361" i="12"/>
  <c r="L582" i="12"/>
  <c r="L495" i="12"/>
  <c r="L256" i="12"/>
  <c r="L262" i="12"/>
  <c r="L569" i="12"/>
  <c r="L494" i="12"/>
  <c r="L486" i="12"/>
  <c r="L30" i="12"/>
  <c r="L320" i="12"/>
  <c r="L399" i="12"/>
  <c r="L554" i="12"/>
  <c r="L487" i="12"/>
  <c r="L376" i="12"/>
  <c r="L31" i="12"/>
  <c r="L177" i="12"/>
  <c r="L513" i="12"/>
  <c r="L271" i="12"/>
  <c r="L537" i="12"/>
  <c r="L488" i="12"/>
  <c r="L240" i="12"/>
  <c r="L342" i="12"/>
  <c r="L126" i="12"/>
  <c r="L478" i="12"/>
  <c r="L321" i="12"/>
  <c r="L27" i="12"/>
  <c r="L527" i="12"/>
  <c r="L263" i="12"/>
  <c r="L145" i="12"/>
  <c r="L137" i="12"/>
  <c r="L440" i="12"/>
  <c r="L370" i="12"/>
  <c r="L362" i="12"/>
  <c r="L354" i="12"/>
  <c r="L566" i="12"/>
  <c r="L272" i="12"/>
  <c r="L208" i="12"/>
  <c r="L176" i="12"/>
  <c r="L152" i="12"/>
  <c r="L128" i="12"/>
  <c r="L112" i="12"/>
  <c r="L577" i="12"/>
  <c r="L88" i="12"/>
  <c r="L80" i="12"/>
  <c r="L72" i="12"/>
  <c r="L64" i="12"/>
  <c r="L48" i="12"/>
  <c r="L17" i="12"/>
  <c r="L663" i="12"/>
  <c r="L655" i="12"/>
  <c r="L529" i="12"/>
  <c r="L127" i="12"/>
  <c r="L615" i="12"/>
  <c r="L607" i="12"/>
  <c r="L520" i="12"/>
  <c r="L512" i="12"/>
  <c r="L497" i="12"/>
  <c r="L390" i="12"/>
  <c r="L286" i="12"/>
  <c r="L278" i="12"/>
  <c r="L270" i="12"/>
  <c r="L214" i="12"/>
  <c r="L206" i="12"/>
  <c r="L158" i="12"/>
  <c r="L150" i="12"/>
  <c r="L142" i="12"/>
  <c r="L134" i="12"/>
  <c r="L646" i="12"/>
  <c r="L489" i="12"/>
  <c r="L457" i="12"/>
  <c r="L305" i="12"/>
  <c r="L339" i="12"/>
  <c r="L323" i="12"/>
  <c r="L227" i="12"/>
  <c r="L628" i="12"/>
  <c r="L195" i="12"/>
  <c r="L476" i="12"/>
  <c r="L83" i="12"/>
  <c r="L309" i="12"/>
  <c r="L253" i="12"/>
  <c r="L173" i="12"/>
  <c r="L101" i="12"/>
  <c r="L29" i="12"/>
  <c r="L670" i="12"/>
  <c r="L508" i="12"/>
  <c r="L147" i="12"/>
  <c r="L75" i="12"/>
  <c r="L630" i="12"/>
  <c r="L403" i="12"/>
  <c r="L395" i="12"/>
  <c r="L194" i="12"/>
  <c r="L186" i="12"/>
  <c r="L178" i="12"/>
  <c r="L90" i="12"/>
  <c r="L82" i="12"/>
  <c r="L445" i="12"/>
  <c r="L588" i="12"/>
  <c r="L622" i="12"/>
  <c r="L429" i="12"/>
  <c r="L638" i="12"/>
  <c r="L662" i="12"/>
  <c r="L654" i="12"/>
  <c r="L636" i="12"/>
  <c r="L614" i="12"/>
  <c r="L442" i="12"/>
  <c r="L434" i="12"/>
  <c r="L418" i="12"/>
  <c r="L410" i="12"/>
  <c r="L402" i="12"/>
  <c r="L394" i="12"/>
  <c r="L371" i="12"/>
  <c r="L355" i="12"/>
  <c r="L45" i="12"/>
  <c r="L386" i="12"/>
  <c r="L98" i="12"/>
  <c r="L26" i="12"/>
  <c r="L18" i="12"/>
  <c r="L586" i="12"/>
  <c r="L538" i="12"/>
  <c r="L490" i="12"/>
  <c r="L482" i="12"/>
  <c r="L346" i="12"/>
  <c r="L338" i="12"/>
  <c r="L330" i="12"/>
  <c r="L322" i="12"/>
  <c r="L314" i="12"/>
  <c r="L298" i="12"/>
  <c r="L290" i="12"/>
  <c r="L146" i="12"/>
  <c r="L108" i="12"/>
  <c r="L74" i="12"/>
  <c r="L666" i="12"/>
  <c r="L634" i="12"/>
  <c r="L620" i="12"/>
  <c r="L530" i="12"/>
  <c r="L522" i="12"/>
  <c r="L514" i="12"/>
  <c r="L466" i="12"/>
  <c r="L188" i="12"/>
  <c r="L13" i="12"/>
  <c r="L658" i="12"/>
  <c r="L644" i="12"/>
  <c r="L612" i="12"/>
  <c r="L578" i="12"/>
  <c r="L458" i="12"/>
  <c r="L450" i="12"/>
  <c r="L301" i="12"/>
  <c r="L282" i="12"/>
  <c r="L141" i="12"/>
  <c r="L122" i="12"/>
  <c r="L66" i="12"/>
  <c r="L570" i="12"/>
  <c r="L274" i="12"/>
  <c r="L114" i="12"/>
  <c r="L58" i="12"/>
  <c r="L50" i="12"/>
  <c r="L42" i="12"/>
  <c r="L649" i="12"/>
  <c r="L647" i="12"/>
  <c r="L645" i="12"/>
  <c r="L637" i="12"/>
  <c r="L610" i="12"/>
  <c r="L606" i="12"/>
  <c r="L602" i="12"/>
  <c r="L564" i="12"/>
  <c r="L518" i="12"/>
  <c r="L474" i="12"/>
  <c r="L462" i="12"/>
  <c r="L455" i="12"/>
  <c r="L425" i="12"/>
  <c r="L382" i="12"/>
  <c r="L378" i="12"/>
  <c r="L353" i="12"/>
  <c r="L335" i="12"/>
  <c r="L306" i="12"/>
  <c r="L302" i="12"/>
  <c r="L279" i="12"/>
  <c r="L261" i="12"/>
  <c r="L225" i="12"/>
  <c r="L224" i="12"/>
  <c r="L189" i="12"/>
  <c r="L183" i="12"/>
  <c r="L175" i="12"/>
  <c r="L166" i="12"/>
  <c r="L162" i="12"/>
  <c r="L143" i="12"/>
  <c r="L138" i="12"/>
  <c r="L130" i="12"/>
  <c r="L49" i="12"/>
  <c r="L14" i="12"/>
  <c r="L413" i="12"/>
  <c r="L573" i="12"/>
  <c r="L181" i="12"/>
  <c r="L133" i="12"/>
  <c r="L37" i="12"/>
  <c r="L643" i="12"/>
  <c r="L611" i="12"/>
  <c r="L653" i="12"/>
  <c r="L197" i="12"/>
  <c r="L157" i="12"/>
  <c r="L85" i="12"/>
  <c r="L621" i="12"/>
  <c r="L461" i="12"/>
  <c r="L349" i="12"/>
  <c r="L149" i="12"/>
  <c r="L61" i="12"/>
  <c r="L22" i="12"/>
  <c r="L213" i="12"/>
  <c r="L629" i="12"/>
  <c r="L453" i="12"/>
  <c r="L397" i="12"/>
  <c r="L205" i="12"/>
  <c r="L669" i="12"/>
  <c r="L627" i="12"/>
  <c r="L613" i="12"/>
  <c r="L609" i="12"/>
  <c r="L608" i="12"/>
  <c r="L605" i="12"/>
  <c r="L590" i="12"/>
  <c r="L575" i="12"/>
  <c r="L567" i="12"/>
  <c r="L125" i="12"/>
  <c r="L21" i="12"/>
  <c r="L571" i="12"/>
  <c r="L581" i="12"/>
  <c r="L509" i="12"/>
  <c r="L501" i="12"/>
  <c r="L437" i="12"/>
  <c r="L668" i="12"/>
  <c r="L660" i="12"/>
  <c r="L652" i="12"/>
  <c r="L596" i="12"/>
  <c r="L580" i="12"/>
  <c r="L548" i="12"/>
  <c r="L532" i="12"/>
  <c r="L516" i="12"/>
  <c r="L484" i="12"/>
  <c r="L468" i="12"/>
  <c r="L460" i="12"/>
  <c r="L452" i="12"/>
  <c r="L444" i="12"/>
  <c r="L420" i="12"/>
  <c r="L412" i="12"/>
  <c r="L404" i="12"/>
  <c r="L396" i="12"/>
  <c r="L388" i="12"/>
  <c r="L284" i="12"/>
  <c r="L268" i="12"/>
  <c r="L260" i="12"/>
  <c r="L244" i="12"/>
  <c r="L204" i="12"/>
  <c r="L196" i="12"/>
  <c r="L180" i="12"/>
  <c r="L164" i="12"/>
  <c r="L156" i="12"/>
  <c r="L148" i="12"/>
  <c r="L132" i="12"/>
  <c r="L124" i="12"/>
  <c r="L116" i="12"/>
  <c r="L100" i="12"/>
  <c r="L92" i="12"/>
  <c r="L84" i="12"/>
  <c r="L76" i="12"/>
  <c r="L68" i="12"/>
  <c r="L60" i="12"/>
  <c r="L52" i="12"/>
  <c r="L44" i="12"/>
  <c r="L28" i="12"/>
  <c r="L20" i="12"/>
  <c r="L12" i="12"/>
  <c r="L451" i="12"/>
  <c r="L443" i="12"/>
  <c r="L435" i="12"/>
  <c r="L427" i="12"/>
  <c r="L419" i="12"/>
  <c r="L411" i="12"/>
  <c r="L315" i="12"/>
  <c r="L307" i="12"/>
  <c r="L299" i="12"/>
  <c r="L219" i="12"/>
  <c r="L171" i="12"/>
  <c r="L155" i="12"/>
  <c r="L139" i="12"/>
  <c r="L131" i="12"/>
  <c r="L123" i="12"/>
  <c r="L107" i="12"/>
  <c r="L99" i="12"/>
  <c r="L91" i="12"/>
  <c r="L67" i="12"/>
  <c r="L59" i="12"/>
  <c r="L43" i="12"/>
  <c r="L35" i="12"/>
  <c r="L19" i="12"/>
  <c r="L533" i="12"/>
  <c r="L525" i="12"/>
  <c r="L373" i="12"/>
  <c r="L269" i="12"/>
  <c r="L245" i="12"/>
  <c r="L165" i="12"/>
  <c r="L69" i="12"/>
  <c r="L517" i="12"/>
  <c r="L365" i="12"/>
  <c r="L93" i="12"/>
  <c r="L53" i="12"/>
  <c r="L635" i="12"/>
  <c r="L619" i="12"/>
  <c r="L661" i="12"/>
  <c r="L597" i="12"/>
  <c r="L565" i="12"/>
  <c r="L381" i="12"/>
  <c r="L333" i="12"/>
  <c r="L109" i="12"/>
  <c r="L589" i="12"/>
  <c r="L541" i="12"/>
  <c r="L493" i="12"/>
  <c r="L549" i="12"/>
  <c r="L237" i="12"/>
  <c r="L117" i="12"/>
  <c r="L557" i="12"/>
  <c r="L535" i="12"/>
  <c r="L500" i="12"/>
  <c r="L485" i="12"/>
  <c r="L477" i="12"/>
  <c r="L469" i="12"/>
  <c r="L459" i="12"/>
  <c r="L436" i="12"/>
  <c r="L432" i="12"/>
  <c r="L428" i="12"/>
  <c r="L426" i="12"/>
  <c r="L421" i="12"/>
  <c r="L405" i="12"/>
  <c r="L398" i="12"/>
  <c r="L389" i="12"/>
  <c r="L387" i="12"/>
  <c r="L369" i="12"/>
  <c r="L357" i="12"/>
  <c r="L352" i="12"/>
  <c r="L341" i="12"/>
  <c r="L325" i="12"/>
  <c r="L317" i="12"/>
  <c r="L293" i="12"/>
  <c r="L285" i="12"/>
  <c r="L277" i="12"/>
  <c r="L273" i="12"/>
  <c r="L229" i="12"/>
  <c r="L221" i="12"/>
  <c r="L217" i="12"/>
  <c r="L211" i="12"/>
  <c r="L203" i="12"/>
  <c r="L187" i="12"/>
  <c r="L172" i="12"/>
  <c r="L170" i="12"/>
  <c r="L154" i="12"/>
  <c r="L140" i="12"/>
  <c r="L115" i="12"/>
  <c r="L87" i="12"/>
  <c r="L77" i="12"/>
  <c r="L51" i="12"/>
  <c r="L36" i="12"/>
  <c r="L667" i="12"/>
  <c r="L651" i="12"/>
  <c r="L579" i="12"/>
  <c r="L540" i="12"/>
  <c r="L491" i="12"/>
  <c r="L380" i="12"/>
  <c r="L163" i="12"/>
  <c r="L595" i="12"/>
  <c r="L556" i="12"/>
  <c r="L539" i="12"/>
  <c r="L515" i="12"/>
  <c r="L483" i="12"/>
  <c r="L379" i="12"/>
  <c r="L364" i="12"/>
  <c r="L348" i="12"/>
  <c r="L332" i="12"/>
  <c r="L276" i="12"/>
  <c r="L252" i="12"/>
  <c r="L659" i="12"/>
  <c r="L604" i="12"/>
  <c r="L587" i="12"/>
  <c r="L524" i="12"/>
  <c r="L507" i="12"/>
  <c r="L475" i="12"/>
  <c r="L292" i="12"/>
  <c r="L235" i="12"/>
  <c r="L212" i="12"/>
  <c r="L563" i="12"/>
  <c r="L492" i="12"/>
  <c r="L316" i="12"/>
  <c r="L308" i="12"/>
  <c r="L300" i="12"/>
  <c r="L275" i="12"/>
  <c r="L267" i="12"/>
  <c r="L259" i="12"/>
  <c r="L251" i="12"/>
  <c r="L220" i="12"/>
  <c r="L572" i="12"/>
  <c r="L555" i="12"/>
  <c r="L531" i="12"/>
  <c r="L363" i="12"/>
  <c r="L347" i="12"/>
  <c r="L331" i="12"/>
  <c r="L291" i="12"/>
  <c r="L283" i="12"/>
  <c r="L243" i="12"/>
  <c r="L236" i="12"/>
  <c r="L603" i="12"/>
  <c r="L523" i="12"/>
  <c r="L499" i="12"/>
  <c r="L467" i="12"/>
  <c r="L372" i="12"/>
  <c r="L356" i="12"/>
  <c r="L340" i="12"/>
  <c r="L324" i="12"/>
  <c r="L228" i="12"/>
  <c r="L179" i="12"/>
  <c r="L5" i="12"/>
  <c r="L396" i="11"/>
  <c r="L550" i="11"/>
  <c r="L549" i="11"/>
  <c r="L529" i="11"/>
  <c r="L247" i="11"/>
  <c r="L211" i="11"/>
  <c r="L569" i="11"/>
  <c r="L505" i="11"/>
  <c r="L283" i="11"/>
  <c r="L393" i="11"/>
  <c r="L18" i="11"/>
  <c r="L210" i="11"/>
  <c r="L422" i="11"/>
  <c r="L385" i="11"/>
  <c r="L600" i="11"/>
  <c r="L332" i="11"/>
  <c r="L671" i="11"/>
  <c r="L163" i="11"/>
  <c r="L364" i="11"/>
  <c r="L331" i="11"/>
  <c r="L330" i="11"/>
  <c r="L568" i="11"/>
  <c r="L407" i="11"/>
  <c r="L274" i="11"/>
  <c r="L421" i="11"/>
  <c r="L382" i="11"/>
  <c r="L582" i="11"/>
  <c r="L315" i="11"/>
  <c r="L275" i="11"/>
  <c r="L270" i="11"/>
  <c r="L587" i="11"/>
  <c r="L521" i="11"/>
  <c r="L168" i="11"/>
  <c r="L583" i="11"/>
  <c r="L215" i="11"/>
  <c r="L285" i="11"/>
  <c r="L271" i="11"/>
  <c r="L648" i="11"/>
  <c r="L621" i="11"/>
  <c r="L368" i="11"/>
  <c r="L674" i="11"/>
  <c r="L269" i="11"/>
  <c r="L256" i="11"/>
  <c r="L182" i="11"/>
  <c r="L597" i="11"/>
  <c r="L494" i="11"/>
  <c r="L328" i="11"/>
  <c r="L114" i="11"/>
  <c r="L278" i="11"/>
  <c r="L234" i="11"/>
  <c r="L536" i="11"/>
  <c r="L32" i="11"/>
  <c r="L358" i="11"/>
  <c r="L346" i="11"/>
  <c r="L672" i="11"/>
  <c r="L607" i="11"/>
  <c r="L543" i="11"/>
  <c r="L525" i="11"/>
  <c r="L509" i="11"/>
  <c r="L488" i="11"/>
  <c r="L483" i="11"/>
  <c r="L481" i="11"/>
  <c r="L455" i="11"/>
  <c r="L400" i="11"/>
  <c r="L384" i="11"/>
  <c r="L371" i="11"/>
  <c r="L272" i="11"/>
  <c r="L219" i="11"/>
  <c r="L116" i="11"/>
  <c r="L615" i="11"/>
  <c r="L528" i="11"/>
  <c r="L622" i="11"/>
  <c r="L574" i="11"/>
  <c r="L427" i="11"/>
  <c r="L357" i="11"/>
  <c r="L570" i="11"/>
  <c r="L224" i="11"/>
  <c r="L425" i="11"/>
  <c r="L214" i="11"/>
  <c r="L624" i="11"/>
  <c r="L599" i="11"/>
  <c r="L503" i="11"/>
  <c r="L347" i="11"/>
  <c r="L316" i="11"/>
  <c r="L286" i="11"/>
  <c r="L281" i="11"/>
  <c r="L218" i="11"/>
  <c r="L170" i="11"/>
  <c r="L115" i="11"/>
  <c r="L257" i="11"/>
  <c r="L164" i="11"/>
  <c r="L33" i="11"/>
  <c r="L631" i="11"/>
  <c r="L588" i="11"/>
  <c r="L439" i="11"/>
  <c r="L426" i="11"/>
  <c r="L367" i="11"/>
  <c r="L334" i="11"/>
  <c r="L258" i="11"/>
  <c r="L232" i="11"/>
  <c r="L225" i="11"/>
  <c r="L491" i="11"/>
  <c r="L628" i="11"/>
  <c r="L445" i="11"/>
  <c r="L398" i="11"/>
  <c r="L673" i="11"/>
  <c r="L647" i="11"/>
  <c r="L629" i="11"/>
  <c r="L589" i="11"/>
  <c r="L575" i="11"/>
  <c r="L551" i="11"/>
  <c r="L510" i="11"/>
  <c r="L495" i="11"/>
  <c r="L490" i="11"/>
  <c r="L369" i="11"/>
  <c r="L254" i="11"/>
  <c r="L216" i="11"/>
  <c r="L184" i="11"/>
  <c r="L160" i="11"/>
  <c r="L10" i="11"/>
  <c r="L605" i="11"/>
  <c r="L548" i="11"/>
  <c r="L527" i="11"/>
  <c r="L502" i="11"/>
  <c r="L413" i="11"/>
  <c r="L405" i="11"/>
  <c r="L391" i="11"/>
  <c r="L383" i="11"/>
  <c r="L374" i="11"/>
  <c r="L366" i="11"/>
  <c r="L349" i="11"/>
  <c r="L19" i="11"/>
  <c r="L397" i="11"/>
  <c r="L14" i="11"/>
  <c r="L677" i="11"/>
  <c r="L593" i="11"/>
  <c r="L632" i="11"/>
  <c r="L595" i="11"/>
  <c r="L504" i="11"/>
  <c r="L489" i="11"/>
  <c r="L486" i="11"/>
  <c r="L390" i="11"/>
  <c r="L373" i="11"/>
  <c r="L365" i="11"/>
  <c r="L355" i="11"/>
  <c r="L353" i="11"/>
  <c r="L348" i="11"/>
  <c r="L287" i="11"/>
  <c r="L279" i="11"/>
  <c r="L26" i="11"/>
  <c r="L387" i="11"/>
  <c r="L319" i="11"/>
  <c r="L35" i="11"/>
  <c r="L606" i="11"/>
  <c r="L585" i="11"/>
  <c r="L556" i="11"/>
  <c r="L430" i="11"/>
  <c r="L406" i="11"/>
  <c r="L401" i="11"/>
  <c r="L684" i="11"/>
  <c r="L676" i="11"/>
  <c r="L633" i="11"/>
  <c r="L627" i="11"/>
  <c r="L625" i="11"/>
  <c r="L571" i="11"/>
  <c r="L449" i="11"/>
  <c r="L5" i="11"/>
  <c r="L614" i="11"/>
  <c r="L626" i="11"/>
  <c r="L601" i="11"/>
  <c r="L572" i="11"/>
  <c r="L429" i="11"/>
  <c r="L675" i="11"/>
  <c r="L646" i="11"/>
  <c r="L630" i="11"/>
  <c r="L586" i="11"/>
  <c r="L584" i="11"/>
  <c r="L431" i="11"/>
  <c r="L410" i="11"/>
  <c r="L524" i="11"/>
  <c r="L412" i="11"/>
  <c r="L487" i="11"/>
  <c r="L428" i="11"/>
  <c r="L399" i="11"/>
  <c r="L376" i="11"/>
  <c r="L359" i="11"/>
  <c r="L277" i="11"/>
  <c r="L273" i="11"/>
  <c r="L233" i="11"/>
  <c r="L223" i="11"/>
  <c r="L217" i="11"/>
  <c r="L209" i="11"/>
  <c r="L162" i="11"/>
  <c r="L20" i="11"/>
  <c r="L392" i="11"/>
  <c r="L375" i="11"/>
  <c r="L161" i="11"/>
  <c r="L36" i="11"/>
  <c r="L423" i="11"/>
  <c r="L404" i="11"/>
  <c r="L280" i="11"/>
  <c r="L169" i="11"/>
  <c r="L288" i="11"/>
  <c r="L183" i="11"/>
  <c r="L263" i="11"/>
  <c r="L31" i="11"/>
  <c r="L484" i="11"/>
  <c r="L482" i="11"/>
  <c r="L356" i="11"/>
  <c r="L354" i="11"/>
  <c r="L530" i="11"/>
  <c r="L522" i="11"/>
  <c r="L508" i="11"/>
  <c r="L506" i="11"/>
  <c r="L500" i="11"/>
  <c r="L498" i="11"/>
  <c r="L372" i="11"/>
  <c r="L370" i="11"/>
  <c r="L314" i="11"/>
  <c r="L594" i="11"/>
  <c r="L547" i="11"/>
  <c r="L523" i="11"/>
  <c r="L507" i="11"/>
  <c r="L499" i="11"/>
  <c r="L321" i="11"/>
  <c r="L284" i="11"/>
  <c r="L329" i="11"/>
  <c r="L13" i="11"/>
  <c r="L293" i="11"/>
  <c r="L213" i="11"/>
  <c r="L181" i="11"/>
  <c r="L212" i="11"/>
  <c r="S4" i="10"/>
  <c r="T19" i="10" s="1"/>
  <c r="U19" i="10" s="1"/>
  <c r="S4" i="9"/>
  <c r="T19" i="9" s="1"/>
  <c r="U19" i="9" s="1"/>
  <c r="V19" i="9" s="1"/>
  <c r="X19" i="9" s="1"/>
  <c r="S5" i="9"/>
  <c r="T22" i="9" s="1"/>
  <c r="U22" i="9" s="1"/>
  <c r="J7" i="9"/>
  <c r="L7" i="9" s="1"/>
  <c r="J5" i="10"/>
  <c r="L5" i="10" s="1"/>
  <c r="S11" i="10"/>
  <c r="T23" i="10"/>
  <c r="U23" i="10" s="1"/>
  <c r="V25" i="10" s="1"/>
  <c r="X25" i="10" s="1"/>
  <c r="M19" i="9"/>
  <c r="J4" i="10"/>
  <c r="L4" i="10" s="1"/>
  <c r="M14" i="10" s="1"/>
  <c r="M27" i="10" s="1"/>
  <c r="M30" i="10" s="1"/>
  <c r="V22" i="9"/>
  <c r="X22" i="9" s="1"/>
  <c r="G14" i="9"/>
  <c r="I14" i="10"/>
  <c r="G14" i="10"/>
  <c r="J4" i="9"/>
  <c r="L4" i="9" s="1"/>
  <c r="M14" i="9" s="1"/>
  <c r="M27" i="9" s="1"/>
  <c r="M30" i="9" s="1"/>
  <c r="S13" i="9"/>
  <c r="S9" i="10"/>
  <c r="M19" i="10"/>
  <c r="D26" i="10"/>
  <c r="V22" i="10"/>
  <c r="X22" i="10" s="1"/>
  <c r="V19" i="10"/>
  <c r="H14" i="10"/>
  <c r="T18" i="10"/>
  <c r="U18" i="10" s="1"/>
  <c r="T26" i="10"/>
  <c r="U26" i="10" s="1"/>
  <c r="V28" i="10" s="1"/>
  <c r="X28" i="10" s="1"/>
  <c r="T26" i="9"/>
  <c r="U26" i="9" s="1"/>
  <c r="V28" i="9" s="1"/>
  <c r="X28" i="9" s="1"/>
  <c r="S6" i="9"/>
  <c r="T25" i="9" s="1"/>
  <c r="U25" i="9" s="1"/>
  <c r="V25" i="9" s="1"/>
  <c r="H14" i="9"/>
  <c r="J14" i="9" l="1"/>
  <c r="L14" i="9" s="1"/>
  <c r="J14" i="10"/>
  <c r="L14" i="10" s="1"/>
  <c r="X19" i="10"/>
  <c r="X29" i="10" s="1"/>
  <c r="V29" i="10"/>
  <c r="X25" i="9"/>
  <c r="X29" i="9" s="1"/>
  <c r="V29" i="9"/>
  <c r="C26" i="1" l="1"/>
  <c r="I9" i="1"/>
  <c r="K9" i="1" s="1"/>
  <c r="D9" i="1"/>
  <c r="C9" i="1"/>
  <c r="B9" i="1"/>
  <c r="I8" i="1"/>
  <c r="K8" i="1" s="1"/>
  <c r="D8" i="1"/>
  <c r="C8" i="1"/>
  <c r="B8" i="1"/>
  <c r="I7" i="1"/>
  <c r="K7" i="1" s="1"/>
  <c r="D7" i="1"/>
  <c r="C7" i="1"/>
  <c r="B7" i="1"/>
  <c r="I6" i="1"/>
  <c r="K6" i="1" s="1"/>
  <c r="D6" i="1"/>
  <c r="C6" i="1"/>
  <c r="B6" i="1"/>
  <c r="I5" i="1"/>
  <c r="K5" i="1" s="1"/>
  <c r="D5" i="1"/>
  <c r="C5" i="1"/>
  <c r="B5" i="1"/>
  <c r="I4" i="1"/>
  <c r="K4" i="1" s="1"/>
  <c r="D4" i="1"/>
  <c r="C4" i="1"/>
  <c r="B4" i="1"/>
  <c r="E26" i="1" l="1"/>
  <c r="D26" i="1"/>
  <c r="F2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Timothy Davenport</author>
  </authors>
  <commentList>
    <comment ref="B2" authorId="0" shapeId="0" xr:uid="{B5101461-8B25-4E11-B7F6-C5DF0F94BB97}">
      <text>
        <r>
          <rPr>
            <sz val="8"/>
            <color indexed="81"/>
            <rFont val="Tahoma"/>
            <family val="2"/>
          </rPr>
          <t xml:space="preserve">If travel days are greater than the number of lines provided, please use and attach the travel expense voucher - See tab "EXPVOUCH"
</t>
        </r>
      </text>
    </comment>
    <comment ref="G3" authorId="1" shapeId="0" xr:uid="{FCC09E00-7D58-46C9-BF72-D8C6198D2641}">
      <text>
        <r>
          <rPr>
            <b/>
            <sz val="8"/>
            <color indexed="81"/>
            <rFont val="Tahoma"/>
            <family val="2"/>
          </rPr>
          <t>Instructions:</t>
        </r>
        <r>
          <rPr>
            <sz val="8"/>
            <color indexed="81"/>
            <rFont val="Tahoma"/>
            <family val="2"/>
          </rPr>
          <t xml:space="preserve">
 Remember to claim meal allowances at the per diem rate for the city where 
    lodging was obtained (use the prior night’s lodging location for last day of trip).
 When it becomes necessary to determine the amount for individual meals
     (from the daily meals rate), use the following calculations rounded to the 
     nearest dollar:
     • The breakfast portion is 25% of the set daily meals entitlement.
     • The lunch portion is 30% of the set daily meals entitlement.
     • The dinner portion is 45% of the set daily meals entitlement.
</t>
        </r>
        <r>
          <rPr>
            <sz val="8"/>
            <color indexed="81"/>
            <rFont val="Tahoma"/>
            <family val="2"/>
          </rPr>
          <t>(Source: SAAM 10.40.10.c -</t>
        </r>
        <r>
          <rPr>
            <i/>
            <sz val="8"/>
            <color indexed="81"/>
            <rFont val="Tahoma"/>
            <family val="2"/>
          </rPr>
          <t xml:space="preserve"> </t>
        </r>
        <r>
          <rPr>
            <i/>
            <u/>
            <sz val="8"/>
            <color indexed="12"/>
            <rFont val="Tahoma"/>
            <family val="2"/>
          </rPr>
          <t>http://www.ofm.wa.gov/policy/10.40.htm</t>
        </r>
        <r>
          <rPr>
            <sz val="8"/>
            <color indexed="81"/>
            <rFont val="Tahoma"/>
            <family val="2"/>
          </rPr>
          <t>)</t>
        </r>
        <r>
          <rPr>
            <sz val="8"/>
            <color indexed="81"/>
            <rFont val="Tahoma"/>
            <family val="2"/>
          </rPr>
          <t xml:space="preserve">
 If you were provided with a meal as a part of your registration or other fee, do
    not claim a meal allowance for that meal. If your fee for the meal exceeded the
    allowance, claim only up to the meal allowance rate.</t>
        </r>
      </text>
    </comment>
    <comment ref="K3" authorId="1" shapeId="0" xr:uid="{22410CAD-852B-49A9-B7D4-173330899260}">
      <text>
        <r>
          <rPr>
            <b/>
            <sz val="8"/>
            <color indexed="81"/>
            <rFont val="Tahoma"/>
            <family val="2"/>
          </rPr>
          <t>Instructions:</t>
        </r>
        <r>
          <rPr>
            <sz val="8"/>
            <color indexed="81"/>
            <rFont val="Tahoma"/>
            <family val="2"/>
          </rPr>
          <t xml:space="preserve">
 If your lodging exceeded the allowance, you may request a lodging exception. Do not include tax when determining the lodging allowance.</t>
        </r>
      </text>
    </comment>
    <comment ref="E15" authorId="0" shapeId="0" xr:uid="{A25C6B1C-7927-46D9-8616-8F19CC134D85}">
      <text>
        <r>
          <rPr>
            <b/>
            <sz val="8"/>
            <color indexed="81"/>
            <rFont val="Tahoma"/>
            <family val="2"/>
          </rPr>
          <t>If mileage claim detail exceeds the space provided, please use and attach the travel expense voucher.</t>
        </r>
        <r>
          <rPr>
            <sz val="8"/>
            <color indexed="81"/>
            <rFont val="Tahoma"/>
            <family val="2"/>
          </rPr>
          <t xml:space="preserve">
</t>
        </r>
      </text>
    </comment>
    <comment ref="I16" authorId="1" shapeId="0" xr:uid="{602794A3-A710-4ADC-A5D4-AC673A730CC7}">
      <text>
        <r>
          <rPr>
            <b/>
            <sz val="8"/>
            <color indexed="81"/>
            <rFont val="Tahoma"/>
            <family val="2"/>
          </rPr>
          <t>Enter miles driven from point to point. Enter return miles driven (if any) in the next row.</t>
        </r>
      </text>
    </comment>
    <comment ref="J16" authorId="1" shapeId="0" xr:uid="{404E5580-7ECF-4B4C-B541-7A57E378881C}">
      <text>
        <r>
          <rPr>
            <b/>
            <sz val="8"/>
            <color indexed="81"/>
            <rFont val="Tahoma"/>
            <family val="2"/>
          </rPr>
          <t>Enter miles driven in the vicinity (after you arrived at your destination). Ex: Hotel to meeting site.</t>
        </r>
      </text>
    </comment>
    <comment ref="E20" authorId="1" shapeId="0" xr:uid="{6557B385-F085-478A-B382-2A1F95B2A763}">
      <text>
        <r>
          <rPr>
            <b/>
            <sz val="8"/>
            <color indexed="81"/>
            <rFont val="Tahoma"/>
            <family val="2"/>
          </rPr>
          <t>SAAM 10.80.50</t>
        </r>
        <r>
          <rPr>
            <sz val="8"/>
            <color indexed="81"/>
            <rFont val="Tahoma"/>
            <family val="2"/>
          </rPr>
          <t xml:space="preserve">
The expense voucher is not to include expenses for supplies exceeding $50, plus applicable tax. Such items are to be purchased in accordance with prescribed state purchasing requirements and taken along on the trip. Send completed Purchase Requisition form to Purchasing Department, 312 SHW.</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2" authorId="0" shapeId="0" xr:uid="{28304D47-FF61-4F58-A6DB-DDC94B698251}">
      <text>
        <r>
          <rPr>
            <b/>
            <sz val="9"/>
            <color indexed="81"/>
            <rFont val="Tahoma"/>
            <family val="2"/>
          </rPr>
          <t xml:space="preserve">Rate updates </t>
        </r>
        <r>
          <rPr>
            <sz val="9"/>
            <color indexed="81"/>
            <rFont val="Tahoma"/>
            <family val="2"/>
          </rPr>
          <t xml:space="preserve">are published in September for the federal fiscal period of October - September.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2" authorId="0" shapeId="0" xr:uid="{9A2506B4-ADC7-4C41-B1A4-A40E28204E23}">
      <text>
        <r>
          <rPr>
            <b/>
            <sz val="9"/>
            <color indexed="81"/>
            <rFont val="Tahoma"/>
            <family val="2"/>
          </rPr>
          <t xml:space="preserve">Rate updates </t>
        </r>
        <r>
          <rPr>
            <sz val="9"/>
            <color indexed="81"/>
            <rFont val="Tahoma"/>
            <family val="2"/>
          </rPr>
          <t xml:space="preserve">are published in September for the federal fiscal period of October - September.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2" authorId="0" shapeId="0" xr:uid="{E43D57CC-5CE2-49FF-B442-DACFC43D2991}">
      <text>
        <r>
          <rPr>
            <b/>
            <sz val="9"/>
            <color indexed="81"/>
            <rFont val="Tahoma"/>
            <family val="2"/>
          </rPr>
          <t xml:space="preserve">Rate updates </t>
        </r>
        <r>
          <rPr>
            <sz val="9"/>
            <color indexed="81"/>
            <rFont val="Tahoma"/>
            <family val="2"/>
          </rPr>
          <t xml:space="preserve">are published in September for the federal fiscal period of October - September.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xml:space="preserve"> </author>
    <author>Timothy Davenport</author>
  </authors>
  <commentList>
    <comment ref="B2" authorId="0" shapeId="0" xr:uid="{DCC575A6-8E82-4323-94A1-7F21E5D7F421}">
      <text>
        <r>
          <rPr>
            <sz val="8"/>
            <color indexed="81"/>
            <rFont val="Tahoma"/>
            <family val="2"/>
          </rPr>
          <t xml:space="preserve">If travel days are greater than the number of lines provided, please use and attach the travel expense voucher - See tab "EXPVOUCH"
</t>
        </r>
      </text>
    </comment>
    <comment ref="G3" authorId="1" shapeId="0" xr:uid="{9CA6119F-ABB7-446E-A40E-B91309CE24A4}">
      <text>
        <r>
          <rPr>
            <b/>
            <sz val="8"/>
            <color indexed="81"/>
            <rFont val="Tahoma"/>
            <family val="2"/>
          </rPr>
          <t>Instructions:</t>
        </r>
        <r>
          <rPr>
            <sz val="8"/>
            <color indexed="81"/>
            <rFont val="Tahoma"/>
            <family val="2"/>
          </rPr>
          <t xml:space="preserve">
 Remember to claim meal allowances at the per diem rate for the city where 
    lodging was obtained (use the prior night’s lodging location for last day of trip).
 When it becomes necessary to determine the amount for individual meals
     (from the daily meals rate), use the following calculations rounded to the 
     nearest dollar:
     • The breakfast portion is 25% of the set daily meals entitlement.
     • The lunch portion is 30% of the set daily meals entitlement.
     • The dinner portion is 45% of the set daily meals entitlement.
</t>
        </r>
        <r>
          <rPr>
            <sz val="8"/>
            <color indexed="81"/>
            <rFont val="Tahoma"/>
            <family val="2"/>
          </rPr>
          <t>(Source: SAAM 10.40.10.c -</t>
        </r>
        <r>
          <rPr>
            <i/>
            <sz val="8"/>
            <color indexed="81"/>
            <rFont val="Tahoma"/>
            <family val="2"/>
          </rPr>
          <t xml:space="preserve"> </t>
        </r>
        <r>
          <rPr>
            <i/>
            <u/>
            <sz val="8"/>
            <color indexed="12"/>
            <rFont val="Tahoma"/>
            <family val="2"/>
          </rPr>
          <t>http://www.ofm.wa.gov/policy/10.40.htm</t>
        </r>
        <r>
          <rPr>
            <sz val="8"/>
            <color indexed="81"/>
            <rFont val="Tahoma"/>
            <family val="2"/>
          </rPr>
          <t>)</t>
        </r>
        <r>
          <rPr>
            <sz val="8"/>
            <color indexed="81"/>
            <rFont val="Tahoma"/>
            <family val="2"/>
          </rPr>
          <t xml:space="preserve">
 If you were provided with a meal as a part of your registration or other fee, do
    not claim a meal allowance for that meal. If your fee for the meal exceeded the
    allowance, claim only up to the meal allowance rate.</t>
        </r>
      </text>
    </comment>
    <comment ref="K3" authorId="1" shapeId="0" xr:uid="{3D65F8A6-D95C-4D7D-B18E-8DCBF60415E7}">
      <text>
        <r>
          <rPr>
            <b/>
            <sz val="8"/>
            <color indexed="81"/>
            <rFont val="Tahoma"/>
            <family val="2"/>
          </rPr>
          <t>Instructions:</t>
        </r>
        <r>
          <rPr>
            <sz val="8"/>
            <color indexed="81"/>
            <rFont val="Tahoma"/>
            <family val="2"/>
          </rPr>
          <t xml:space="preserve">
 If your lodging exceeded the allowance, you may request a lodging exception. Do not include tax when determining the lodging allowance.</t>
        </r>
      </text>
    </comment>
    <comment ref="E15" authorId="0" shapeId="0" xr:uid="{DD94D0E0-0661-42BC-A288-E676DB0BD55F}">
      <text>
        <r>
          <rPr>
            <b/>
            <sz val="8"/>
            <color indexed="81"/>
            <rFont val="Tahoma"/>
            <family val="2"/>
          </rPr>
          <t>If mileage claim detail exceeds the space provided, please use and attach the travel expense voucher.</t>
        </r>
        <r>
          <rPr>
            <sz val="8"/>
            <color indexed="81"/>
            <rFont val="Tahoma"/>
            <family val="2"/>
          </rPr>
          <t xml:space="preserve">
</t>
        </r>
      </text>
    </comment>
    <comment ref="I16" authorId="1" shapeId="0" xr:uid="{54F95D6A-5A00-4B90-A613-71C000CE6156}">
      <text>
        <r>
          <rPr>
            <b/>
            <sz val="8"/>
            <color indexed="81"/>
            <rFont val="Tahoma"/>
            <family val="2"/>
          </rPr>
          <t>Enter miles driven from point to point. Enter return miles driven (if any) in the next row.</t>
        </r>
      </text>
    </comment>
    <comment ref="J16" authorId="1" shapeId="0" xr:uid="{92874649-4CA9-415F-ADE2-BABFFEB5DC4D}">
      <text>
        <r>
          <rPr>
            <b/>
            <sz val="8"/>
            <color indexed="81"/>
            <rFont val="Tahoma"/>
            <family val="2"/>
          </rPr>
          <t>Enter miles driven in the vicinity (after you arrived at your destination). Ex: Hotel to meeting site.</t>
        </r>
      </text>
    </comment>
    <comment ref="E20" authorId="1" shapeId="0" xr:uid="{6DBD1595-A7F4-4409-80D8-BB5A688984BB}">
      <text>
        <r>
          <rPr>
            <b/>
            <sz val="8"/>
            <color indexed="81"/>
            <rFont val="Tahoma"/>
            <family val="2"/>
          </rPr>
          <t>SAAM 10.80.50</t>
        </r>
        <r>
          <rPr>
            <sz val="8"/>
            <color indexed="81"/>
            <rFont val="Tahoma"/>
            <family val="2"/>
          </rPr>
          <t xml:space="preserve">
The expense voucher is not to include expenses for supplies exceeding $50, plus applicable tax. Such items are to be purchased in accordance with prescribed state purchasing requirements and taken along on the trip. Send completed Purchase Requisition form to Purchasing Department, 312 SHW.</t>
        </r>
      </text>
    </comment>
  </commentList>
</comments>
</file>

<file path=xl/sharedStrings.xml><?xml version="1.0" encoding="utf-8"?>
<sst xmlns="http://schemas.openxmlformats.org/spreadsheetml/2006/main" count="10247" uniqueCount="732">
  <si>
    <t>M&amp;IE</t>
  </si>
  <si>
    <r>
      <t xml:space="preserve">Breakfast </t>
    </r>
    <r>
      <rPr>
        <sz val="9"/>
        <rFont val="Arial"/>
        <family val="2"/>
      </rPr>
      <t>@ 25%</t>
    </r>
  </si>
  <si>
    <r>
      <t xml:space="preserve">Lunch </t>
    </r>
    <r>
      <rPr>
        <sz val="9"/>
        <rFont val="Arial"/>
        <family val="2"/>
      </rPr>
      <t>@ 30%</t>
    </r>
  </si>
  <si>
    <r>
      <t>Dinner</t>
    </r>
    <r>
      <rPr>
        <sz val="9"/>
        <rFont val="Arial"/>
        <family val="2"/>
      </rPr>
      <t xml:space="preserve"> @ 45%</t>
    </r>
  </si>
  <si>
    <r>
      <t xml:space="preserve">Rounded:
</t>
    </r>
    <r>
      <rPr>
        <b/>
        <sz val="10"/>
        <rFont val="Arial"/>
        <family val="2"/>
      </rPr>
      <t>Breakfast</t>
    </r>
  </si>
  <si>
    <t>Lunch</t>
  </si>
  <si>
    <t>Dinner</t>
  </si>
  <si>
    <t>Federal rule for grant funded travel</t>
  </si>
  <si>
    <t>Department of Defense for AK, HI, and US Territories</t>
  </si>
  <si>
    <t>Local Meals</t>
  </si>
  <si>
    <t>Local Incidental</t>
  </si>
  <si>
    <t>Total M&amp;IE</t>
  </si>
  <si>
    <r>
      <t xml:space="preserve">Rounded:
</t>
    </r>
    <r>
      <rPr>
        <b/>
        <sz val="10"/>
        <color theme="0"/>
        <rFont val="Arial"/>
        <family val="2"/>
      </rPr>
      <t>Breakfast</t>
    </r>
  </si>
  <si>
    <t>Standard CONUS rate applies to all counties not specifically listed. Cities not listed may be located in a listed county.</t>
  </si>
  <si>
    <t>STATE</t>
  </si>
  <si>
    <t>DESTINATION</t>
  </si>
  <si>
    <t>COUNTY/LOCATION DEFINED</t>
  </si>
  <si>
    <t>SEASON BEGIN</t>
  </si>
  <si>
    <t>SEASON END</t>
  </si>
  <si>
    <t>TOTAL</t>
  </si>
  <si>
    <t>Lodging
150%</t>
  </si>
  <si>
    <t>AL</t>
  </si>
  <si>
    <t>Birmingham</t>
  </si>
  <si>
    <t>Jefferson</t>
  </si>
  <si>
    <t/>
  </si>
  <si>
    <t>Gulf Shores</t>
  </si>
  <si>
    <t>Baldwin</t>
  </si>
  <si>
    <t>October 1</t>
  </si>
  <si>
    <t>February 28</t>
  </si>
  <si>
    <t>March 1</t>
  </si>
  <si>
    <t>May 31</t>
  </si>
  <si>
    <t>June 1</t>
  </si>
  <si>
    <t>July 31</t>
  </si>
  <si>
    <t>August 1</t>
  </si>
  <si>
    <t>September 30</t>
  </si>
  <si>
    <t>Mobile</t>
  </si>
  <si>
    <t>December 31</t>
  </si>
  <si>
    <t>January 1</t>
  </si>
  <si>
    <t>AR</t>
  </si>
  <si>
    <t>Hot Springs</t>
  </si>
  <si>
    <t>Garland</t>
  </si>
  <si>
    <t>AZ</t>
  </si>
  <si>
    <t>Grand Canyon / Flagstaff</t>
  </si>
  <si>
    <t>Coconino / Yavapai less the city of Sedona</t>
  </si>
  <si>
    <t>October 31</t>
  </si>
  <si>
    <t>November 1</t>
  </si>
  <si>
    <t>April 30</t>
  </si>
  <si>
    <t>May 1</t>
  </si>
  <si>
    <t>Kayenta</t>
  </si>
  <si>
    <t>Navajo</t>
  </si>
  <si>
    <t>Phoenix / Scottsdale</t>
  </si>
  <si>
    <t>Maricopa</t>
  </si>
  <si>
    <t>March 31</t>
  </si>
  <si>
    <t>April 1</t>
  </si>
  <si>
    <t>August 31</t>
  </si>
  <si>
    <t>September 1</t>
  </si>
  <si>
    <t>Sedona</t>
  </si>
  <si>
    <t>City Limits of Sedona</t>
  </si>
  <si>
    <t>Tucson</t>
  </si>
  <si>
    <t>Pima</t>
  </si>
  <si>
    <t>CA</t>
  </si>
  <si>
    <t>Antioch / Brentwood / Concord</t>
  </si>
  <si>
    <t>Contra Costa</t>
  </si>
  <si>
    <t>Bakersfield / Ridgecrest</t>
  </si>
  <si>
    <t>Kern</t>
  </si>
  <si>
    <t>Barstow / Ontario / Victorville</t>
  </si>
  <si>
    <t>San Bernardino</t>
  </si>
  <si>
    <t>Death Valley</t>
  </si>
  <si>
    <t>Eureka / Arcata / McKinleyville</t>
  </si>
  <si>
    <t>Humboldt</t>
  </si>
  <si>
    <t>Fresno</t>
  </si>
  <si>
    <t>Los Angeles</t>
  </si>
  <si>
    <t>Los Angeles / Orange / Ventura / Edwards AFB less the city of Santa Monica</t>
  </si>
  <si>
    <t>Mammoth Lakes</t>
  </si>
  <si>
    <t>Mono</t>
  </si>
  <si>
    <t>November 30</t>
  </si>
  <si>
    <t>December 1</t>
  </si>
  <si>
    <t>June 30</t>
  </si>
  <si>
    <t>July 1</t>
  </si>
  <si>
    <t>Mill Valley / San Rafael / Novato</t>
  </si>
  <si>
    <t>Marin</t>
  </si>
  <si>
    <t>Monterey</t>
  </si>
  <si>
    <t>Napa</t>
  </si>
  <si>
    <t>Oakhurst</t>
  </si>
  <si>
    <t xml:space="preserve">Madera </t>
  </si>
  <si>
    <t>Oakland</t>
  </si>
  <si>
    <t>Alameda</t>
  </si>
  <si>
    <t>Palm Springs</t>
  </si>
  <si>
    <t>Riverside</t>
  </si>
  <si>
    <t>Point Arena / Gualala</t>
  </si>
  <si>
    <t>Mendocino</t>
  </si>
  <si>
    <t>Sacramento</t>
  </si>
  <si>
    <t>San Diego</t>
  </si>
  <si>
    <t>San Francisco</t>
  </si>
  <si>
    <t>San Luis Obispo</t>
  </si>
  <si>
    <t>San Mateo / Foster City / Belmont</t>
  </si>
  <si>
    <t>San Mateo</t>
  </si>
  <si>
    <t>Santa Barbara</t>
  </si>
  <si>
    <t>Santa Cruz</t>
  </si>
  <si>
    <t xml:space="preserve">Santa Monica </t>
  </si>
  <si>
    <t>City limits of Santa Monica</t>
  </si>
  <si>
    <t>Santa Rosa</t>
  </si>
  <si>
    <t>Sonoma</t>
  </si>
  <si>
    <t>South Lake Tahoe</t>
  </si>
  <si>
    <t>El Dorado</t>
  </si>
  <si>
    <t xml:space="preserve">Stockton </t>
  </si>
  <si>
    <t>San Joaquin</t>
  </si>
  <si>
    <t>Sunnyvale / Palo Alto / San Jose</t>
  </si>
  <si>
    <t>Santa Clara</t>
  </si>
  <si>
    <t>Tahoe City</t>
  </si>
  <si>
    <t>Placer</t>
  </si>
  <si>
    <t>Truckee</t>
  </si>
  <si>
    <t xml:space="preserve">Nevada </t>
  </si>
  <si>
    <t>Visalia</t>
  </si>
  <si>
    <t>Tulare</t>
  </si>
  <si>
    <t>West Sacramento / Davis</t>
  </si>
  <si>
    <t>Yolo</t>
  </si>
  <si>
    <t>Yosemite National Park</t>
  </si>
  <si>
    <t>Mariposa</t>
  </si>
  <si>
    <t>CO</t>
  </si>
  <si>
    <t>Aspen</t>
  </si>
  <si>
    <t>Pitkin</t>
  </si>
  <si>
    <t>Boulder / Broomfield</t>
  </si>
  <si>
    <t>Colorado Springs</t>
  </si>
  <si>
    <t>El Paso</t>
  </si>
  <si>
    <t>Cortez</t>
  </si>
  <si>
    <t>Montezuma</t>
  </si>
  <si>
    <t>Crested Butte / Gunnison</t>
  </si>
  <si>
    <t>Gunnison</t>
  </si>
  <si>
    <t>Denver / Aurora</t>
  </si>
  <si>
    <t>Denver / Adams / Arapahoe / Jefferson</t>
  </si>
  <si>
    <t xml:space="preserve">Douglas </t>
  </si>
  <si>
    <t>Douglas</t>
  </si>
  <si>
    <t>Durango</t>
  </si>
  <si>
    <t>La Plata</t>
  </si>
  <si>
    <t>Fort Collins / Loveland</t>
  </si>
  <si>
    <t>Larimer</t>
  </si>
  <si>
    <t>Grand Lake</t>
  </si>
  <si>
    <t>Grand</t>
  </si>
  <si>
    <t>Montrose</t>
  </si>
  <si>
    <t>Silverthorne / Breckenridge</t>
  </si>
  <si>
    <t>Summit</t>
  </si>
  <si>
    <t>Steamboat Springs</t>
  </si>
  <si>
    <t>Routt</t>
  </si>
  <si>
    <t>Telluride</t>
  </si>
  <si>
    <t>San Miguel</t>
  </si>
  <si>
    <t>Vail</t>
  </si>
  <si>
    <t>Eagle</t>
  </si>
  <si>
    <t>CT</t>
  </si>
  <si>
    <t>Bridgeport / Danbury</t>
  </si>
  <si>
    <t>Fairfield</t>
  </si>
  <si>
    <t>Hartford</t>
  </si>
  <si>
    <t>New Haven</t>
  </si>
  <si>
    <t>New London / Groton</t>
  </si>
  <si>
    <t>New London</t>
  </si>
  <si>
    <t>DC</t>
  </si>
  <si>
    <t>District of Columbia</t>
  </si>
  <si>
    <t>Washington DC (also the cities of Alexandria, Falls Church and Fairfax, and the counties of Arlington and Fairfax, in Virginia; and the counties of Montgomery and Prince George's in Maryland)</t>
  </si>
  <si>
    <t>DE</t>
  </si>
  <si>
    <t>Kent</t>
  </si>
  <si>
    <t>Lewes</t>
  </si>
  <si>
    <t>Sussex</t>
  </si>
  <si>
    <t>Wilmington</t>
  </si>
  <si>
    <t>New Castle</t>
  </si>
  <si>
    <t>FL</t>
  </si>
  <si>
    <t>Boca Raton / Delray Beach / Jupiter</t>
  </si>
  <si>
    <t>Palm Beach / Hendry</t>
  </si>
  <si>
    <t>Bradenton</t>
  </si>
  <si>
    <t>Manatee</t>
  </si>
  <si>
    <t>January 31</t>
  </si>
  <si>
    <t>February 1</t>
  </si>
  <si>
    <t>Cocoa Beach</t>
  </si>
  <si>
    <t>Brevard</t>
  </si>
  <si>
    <t>Daytona Beach</t>
  </si>
  <si>
    <t>Volusia</t>
  </si>
  <si>
    <t>Fort Lauderdale</t>
  </si>
  <si>
    <t>Broward</t>
  </si>
  <si>
    <t>Fort Myers</t>
  </si>
  <si>
    <t>Lee</t>
  </si>
  <si>
    <t>Fort Walton Beach / De Funiak Springs</t>
  </si>
  <si>
    <t>Okaloosa / Walton</t>
  </si>
  <si>
    <t>Gulf Breeze</t>
  </si>
  <si>
    <t>Key West</t>
  </si>
  <si>
    <t>Monroe</t>
  </si>
  <si>
    <t>Miami</t>
  </si>
  <si>
    <t>Miami-Dade</t>
  </si>
  <si>
    <t>Naples</t>
  </si>
  <si>
    <t>Collier</t>
  </si>
  <si>
    <t>Orlando</t>
  </si>
  <si>
    <t>Orange</t>
  </si>
  <si>
    <t>Panama City</t>
  </si>
  <si>
    <t>Bay</t>
  </si>
  <si>
    <t xml:space="preserve">Pensacola </t>
  </si>
  <si>
    <t>Escambia</t>
  </si>
  <si>
    <t>Punta Gorda</t>
  </si>
  <si>
    <t>Charlotte</t>
  </si>
  <si>
    <t>Sarasota</t>
  </si>
  <si>
    <t>Sebring</t>
  </si>
  <si>
    <t>Highlands</t>
  </si>
  <si>
    <t>St. Augustine</t>
  </si>
  <si>
    <t>St. Johns</t>
  </si>
  <si>
    <t>Stuart</t>
  </si>
  <si>
    <t>Martin</t>
  </si>
  <si>
    <t>Tallahassee</t>
  </si>
  <si>
    <t>Leon</t>
  </si>
  <si>
    <t>Tampa / St. Petersburg</t>
  </si>
  <si>
    <t>Pinellas / Hillsborough</t>
  </si>
  <si>
    <t>Vero Beach</t>
  </si>
  <si>
    <t>Indian River</t>
  </si>
  <si>
    <t>GA</t>
  </si>
  <si>
    <t>Athens</t>
  </si>
  <si>
    <t>Clarke</t>
  </si>
  <si>
    <t>Atlanta</t>
  </si>
  <si>
    <t>Fulton / Dekalb</t>
  </si>
  <si>
    <t>Augusta</t>
  </si>
  <si>
    <t>Richmond</t>
  </si>
  <si>
    <t>Jekyll Island / Brunswick</t>
  </si>
  <si>
    <t>Glynn</t>
  </si>
  <si>
    <t>Marietta</t>
  </si>
  <si>
    <t>Cobb</t>
  </si>
  <si>
    <t>Savannah</t>
  </si>
  <si>
    <t>Chatham</t>
  </si>
  <si>
    <t>IA</t>
  </si>
  <si>
    <t>Dallas</t>
  </si>
  <si>
    <t>Des Moines</t>
  </si>
  <si>
    <t>Polk</t>
  </si>
  <si>
    <t>ID</t>
  </si>
  <si>
    <t>Coeur d'Alene</t>
  </si>
  <si>
    <t>Kootenai</t>
  </si>
  <si>
    <t>Sun Valley / Ketchum</t>
  </si>
  <si>
    <t>Blaine / Elmore</t>
  </si>
  <si>
    <t>IL</t>
  </si>
  <si>
    <t>Bolingbrook / Romeoville / Lemont</t>
  </si>
  <si>
    <t>Will</t>
  </si>
  <si>
    <t>Chicago</t>
  </si>
  <si>
    <t>Cook / Lake</t>
  </si>
  <si>
    <t>East St. Louis / O'Fallon / Fairview Heights</t>
  </si>
  <si>
    <t>St. Clair</t>
  </si>
  <si>
    <t>Oak Brook Terrace</t>
  </si>
  <si>
    <t>IN</t>
  </si>
  <si>
    <t xml:space="preserve">Bloomington </t>
  </si>
  <si>
    <t>Ft. Wayne</t>
  </si>
  <si>
    <t>Allen</t>
  </si>
  <si>
    <t>Hammond / Munster / Merrillville</t>
  </si>
  <si>
    <t>Lake</t>
  </si>
  <si>
    <t>Indianapolis / Carmel</t>
  </si>
  <si>
    <t>Marion / Hamilton</t>
  </si>
  <si>
    <t>Lafayette / West Lafayette</t>
  </si>
  <si>
    <t>Tippecanoe</t>
  </si>
  <si>
    <t>KS</t>
  </si>
  <si>
    <t>Kansas City / Overland Park</t>
  </si>
  <si>
    <t>Wyandotte / Johnson / Leavenworth</t>
  </si>
  <si>
    <t>Wichita</t>
  </si>
  <si>
    <t>Sedgwick</t>
  </si>
  <si>
    <t>KY</t>
  </si>
  <si>
    <t>Boone</t>
  </si>
  <si>
    <t>Kenton</t>
  </si>
  <si>
    <t>Lexington</t>
  </si>
  <si>
    <t>Fayette</t>
  </si>
  <si>
    <t>Louisville</t>
  </si>
  <si>
    <t>LA</t>
  </si>
  <si>
    <t>Alexandria / Leesville / Natchitoches</t>
  </si>
  <si>
    <t>Allen / Jefferson Davis / Natchitoches / Rapides / Vernon Parishes</t>
  </si>
  <si>
    <t>Baton Rouge</t>
  </si>
  <si>
    <t>East Baton Rouge Parish</t>
  </si>
  <si>
    <t>New Orleans</t>
  </si>
  <si>
    <t>Orleans / Jefferson Parishes</t>
  </si>
  <si>
    <t>MA</t>
  </si>
  <si>
    <t>Andover</t>
  </si>
  <si>
    <t>Essex</t>
  </si>
  <si>
    <t>Boston / Cambridge</t>
  </si>
  <si>
    <t>Suffolk, city of Cambridge</t>
  </si>
  <si>
    <t>Burlington / Woburn</t>
  </si>
  <si>
    <t>Middlesex less the city of Cambridge</t>
  </si>
  <si>
    <t>Falmouth</t>
  </si>
  <si>
    <t>City limits of Falmouth</t>
  </si>
  <si>
    <t>Hyannis</t>
  </si>
  <si>
    <t>Barnstable less the city of Falmouth</t>
  </si>
  <si>
    <t>Martha's Vineyard</t>
  </si>
  <si>
    <t>Dukes</t>
  </si>
  <si>
    <t>Nantucket</t>
  </si>
  <si>
    <t>Northampton</t>
  </si>
  <si>
    <t>Hampshire</t>
  </si>
  <si>
    <t>Pittsfield</t>
  </si>
  <si>
    <t>Berkshire</t>
  </si>
  <si>
    <t>Plymouth / Taunton / New Bedford</t>
  </si>
  <si>
    <t>Plymouth / Bristol</t>
  </si>
  <si>
    <t>Quincy</t>
  </si>
  <si>
    <t>Norfolk</t>
  </si>
  <si>
    <t>Springfield</t>
  </si>
  <si>
    <t>Hampden</t>
  </si>
  <si>
    <t>Worcester</t>
  </si>
  <si>
    <t>MD</t>
  </si>
  <si>
    <t>Aberdeen / Bel Air / Belcamp</t>
  </si>
  <si>
    <t>Harford</t>
  </si>
  <si>
    <t>Annapolis</t>
  </si>
  <si>
    <t>Anne Arundel</t>
  </si>
  <si>
    <t>Baltimore City</t>
  </si>
  <si>
    <t>Baltimore County</t>
  </si>
  <si>
    <t>Baltimore</t>
  </si>
  <si>
    <t>Cambridge / St. Michaels</t>
  </si>
  <si>
    <t>Dorchester / Talbot</t>
  </si>
  <si>
    <t>Centreville</t>
  </si>
  <si>
    <t>Queen Anne</t>
  </si>
  <si>
    <t>Columbia</t>
  </si>
  <si>
    <t>Howard</t>
  </si>
  <si>
    <t>Frederick</t>
  </si>
  <si>
    <t>Ocean City</t>
  </si>
  <si>
    <t>ME</t>
  </si>
  <si>
    <t>Bar Harbor / Rockport</t>
  </si>
  <si>
    <t>Hancock / Knox</t>
  </si>
  <si>
    <t>Kennebunk / Kittery / Sanford</t>
  </si>
  <si>
    <t xml:space="preserve">York </t>
  </si>
  <si>
    <t>Portland</t>
  </si>
  <si>
    <t>Cumberland / Sagadahoc</t>
  </si>
  <si>
    <t>MI</t>
  </si>
  <si>
    <t>Ann Arbor</t>
  </si>
  <si>
    <t>Washtenaw</t>
  </si>
  <si>
    <t>Detroit</t>
  </si>
  <si>
    <t>Wayne</t>
  </si>
  <si>
    <t>East Lansing / Lansing</t>
  </si>
  <si>
    <t>Ingham / Eaton</t>
  </si>
  <si>
    <t>Grand Rapids</t>
  </si>
  <si>
    <t>Holland</t>
  </si>
  <si>
    <t>Ottawa</t>
  </si>
  <si>
    <t xml:space="preserve">Kalamazoo / Battle Creek </t>
  </si>
  <si>
    <t>Kalamazoo / Calhoun</t>
  </si>
  <si>
    <t>Mackinac Island</t>
  </si>
  <si>
    <t>Mackinac</t>
  </si>
  <si>
    <t>Midland</t>
  </si>
  <si>
    <t>Muskegon</t>
  </si>
  <si>
    <t>Petoskey</t>
  </si>
  <si>
    <t>Emmet</t>
  </si>
  <si>
    <t xml:space="preserve">Pontiac / Auburn Hills </t>
  </si>
  <si>
    <t>South Haven</t>
  </si>
  <si>
    <t>Van Buren</t>
  </si>
  <si>
    <t>Traverse City</t>
  </si>
  <si>
    <t>Grand Traverse</t>
  </si>
  <si>
    <t>MN</t>
  </si>
  <si>
    <t>Duluth</t>
  </si>
  <si>
    <t>St. Louis</t>
  </si>
  <si>
    <t>Eagan / Burnsville / Mendota Heights</t>
  </si>
  <si>
    <t>Dakota</t>
  </si>
  <si>
    <t>Minneapolis / St. Paul</t>
  </si>
  <si>
    <t>Hennepin / Ramsey</t>
  </si>
  <si>
    <t>Rochester</t>
  </si>
  <si>
    <t>Olmsted</t>
  </si>
  <si>
    <t>MO</t>
  </si>
  <si>
    <t>Kansas City</t>
  </si>
  <si>
    <t>Jackson / Clay / Cass / Platte</t>
  </si>
  <si>
    <t>St. Louis / St. Louis City / St. Charles</t>
  </si>
  <si>
    <t>MS</t>
  </si>
  <si>
    <t>Oxford</t>
  </si>
  <si>
    <t>Lafayette</t>
  </si>
  <si>
    <t>Southaven</t>
  </si>
  <si>
    <t>Desoto</t>
  </si>
  <si>
    <t xml:space="preserve">Starkville </t>
  </si>
  <si>
    <t>Oktibbeha</t>
  </si>
  <si>
    <t>MT</t>
  </si>
  <si>
    <t>Helena</t>
  </si>
  <si>
    <t>Lewis and Clark</t>
  </si>
  <si>
    <t>NC</t>
  </si>
  <si>
    <t xml:space="preserve">Asheville </t>
  </si>
  <si>
    <t>Buncombe</t>
  </si>
  <si>
    <t>Atlantic Beach / Morehead City</t>
  </si>
  <si>
    <t>Carteret</t>
  </si>
  <si>
    <t>Chapel Hill</t>
  </si>
  <si>
    <t>Mecklenburg</t>
  </si>
  <si>
    <t>Durham</t>
  </si>
  <si>
    <t>Fayetteville</t>
  </si>
  <si>
    <t>Cumberland</t>
  </si>
  <si>
    <t>Greensboro</t>
  </si>
  <si>
    <t>Guilford</t>
  </si>
  <si>
    <t>Kill Devil Hills</t>
  </si>
  <si>
    <t>Dare</t>
  </si>
  <si>
    <t>Raleigh</t>
  </si>
  <si>
    <t>Wake</t>
  </si>
  <si>
    <t>New Hanover</t>
  </si>
  <si>
    <t>NE</t>
  </si>
  <si>
    <t>Omaha</t>
  </si>
  <si>
    <t>NH</t>
  </si>
  <si>
    <t>Concord</t>
  </si>
  <si>
    <t>Merrimack</t>
  </si>
  <si>
    <t>Conway</t>
  </si>
  <si>
    <t>Caroll</t>
  </si>
  <si>
    <t>Strafford</t>
  </si>
  <si>
    <t>Laconia</t>
  </si>
  <si>
    <t>Belknap</t>
  </si>
  <si>
    <t>Lebanon / Lincoln / West Lebanon</t>
  </si>
  <si>
    <t>Grafton</t>
  </si>
  <si>
    <t>Manchester</t>
  </si>
  <si>
    <t>Hillsborough</t>
  </si>
  <si>
    <t>Portsmouth</t>
  </si>
  <si>
    <t>Rockingham</t>
  </si>
  <si>
    <t>NJ</t>
  </si>
  <si>
    <t>Cherry Hill / Moorestown</t>
  </si>
  <si>
    <t>Camden / Burlington</t>
  </si>
  <si>
    <t>Eatontown / Freehold</t>
  </si>
  <si>
    <t>Monmouth</t>
  </si>
  <si>
    <t>Edison / Piscataway</t>
  </si>
  <si>
    <t xml:space="preserve">Middlesex </t>
  </si>
  <si>
    <t>Flemington</t>
  </si>
  <si>
    <t>Hunterdon</t>
  </si>
  <si>
    <t>Newark</t>
  </si>
  <si>
    <t>Essex / Bergen / Hudson / Passaic</t>
  </si>
  <si>
    <t>Parsippany</t>
  </si>
  <si>
    <t>Morris</t>
  </si>
  <si>
    <t>Princeton / Trenton</t>
  </si>
  <si>
    <t>Mercer</t>
  </si>
  <si>
    <t>Somerset</t>
  </si>
  <si>
    <t>Springfield / Cranford / New Providence</t>
  </si>
  <si>
    <t>Union</t>
  </si>
  <si>
    <t>Toms River</t>
  </si>
  <si>
    <t>Ocean</t>
  </si>
  <si>
    <t>NM</t>
  </si>
  <si>
    <t>Carlsbad</t>
  </si>
  <si>
    <t>Eddy</t>
  </si>
  <si>
    <t>Santa Fe</t>
  </si>
  <si>
    <t>Taos</t>
  </si>
  <si>
    <t>NV</t>
  </si>
  <si>
    <t>Incline Village / Reno / Sparks</t>
  </si>
  <si>
    <t>Washoe</t>
  </si>
  <si>
    <t>Las Vegas</t>
  </si>
  <si>
    <t>Clark</t>
  </si>
  <si>
    <t>NY</t>
  </si>
  <si>
    <t>Albany</t>
  </si>
  <si>
    <t>Binghamton</t>
  </si>
  <si>
    <t>Broome</t>
  </si>
  <si>
    <t>Buffalo</t>
  </si>
  <si>
    <t>Erie</t>
  </si>
  <si>
    <t>Floral Park / Garden City / Great Neck</t>
  </si>
  <si>
    <t>Nassau</t>
  </si>
  <si>
    <t>Glens Falls</t>
  </si>
  <si>
    <t>Warren</t>
  </si>
  <si>
    <t>Ithaca</t>
  </si>
  <si>
    <t>Tompkins</t>
  </si>
  <si>
    <t>Kingston</t>
  </si>
  <si>
    <t>Ulster</t>
  </si>
  <si>
    <t>Lake Placid</t>
  </si>
  <si>
    <t>New York City</t>
  </si>
  <si>
    <t>Bronx / Kings / New York / Queens / Richmond</t>
  </si>
  <si>
    <t>Niagara Falls</t>
  </si>
  <si>
    <t>Niagara</t>
  </si>
  <si>
    <t>Nyack / Palisades</t>
  </si>
  <si>
    <t>Rockland</t>
  </si>
  <si>
    <t>Poughkeepsie</t>
  </si>
  <si>
    <t>Dutchess</t>
  </si>
  <si>
    <t>Riverhead / Ronkonkoma / Melville</t>
  </si>
  <si>
    <t>Suffolk</t>
  </si>
  <si>
    <t>Saratoga Springs / Schenectady</t>
  </si>
  <si>
    <t>Saratoga / Schenectady</t>
  </si>
  <si>
    <t>Syracuse / Oswego</t>
  </si>
  <si>
    <t>Onondaga / Oswego</t>
  </si>
  <si>
    <t>Tarrytown / White Plains / New Rochelle</t>
  </si>
  <si>
    <t>Westchester</t>
  </si>
  <si>
    <t xml:space="preserve">Troy </t>
  </si>
  <si>
    <t>Rensselaer</t>
  </si>
  <si>
    <t>West Point</t>
  </si>
  <si>
    <t>OH</t>
  </si>
  <si>
    <t>Akron</t>
  </si>
  <si>
    <t>Canton</t>
  </si>
  <si>
    <t>Stark</t>
  </si>
  <si>
    <t>Cincinnati</t>
  </si>
  <si>
    <t>Hamilton / Clermont</t>
  </si>
  <si>
    <t>Cleveland</t>
  </si>
  <si>
    <t>Cuyahoga</t>
  </si>
  <si>
    <t>Columbus</t>
  </si>
  <si>
    <t>Franklin</t>
  </si>
  <si>
    <t>Dayton / Fairborn</t>
  </si>
  <si>
    <t>Greene / Montgomery</t>
  </si>
  <si>
    <t>Hamilton</t>
  </si>
  <si>
    <t>Butler / Warren</t>
  </si>
  <si>
    <t>Mentor</t>
  </si>
  <si>
    <t>Sandusky</t>
  </si>
  <si>
    <t>OK</t>
  </si>
  <si>
    <t>Oklahoma City</t>
  </si>
  <si>
    <t>Oklahoma</t>
  </si>
  <si>
    <t>OR</t>
  </si>
  <si>
    <t>Beaverton</t>
  </si>
  <si>
    <t>Washington</t>
  </si>
  <si>
    <t>Bend</t>
  </si>
  <si>
    <t>Deschutes</t>
  </si>
  <si>
    <t>Clackamas</t>
  </si>
  <si>
    <t>Eugene / Florence</t>
  </si>
  <si>
    <t>Lane</t>
  </si>
  <si>
    <t>Lincoln City</t>
  </si>
  <si>
    <t>Lincoln</t>
  </si>
  <si>
    <t>Multnomah</t>
  </si>
  <si>
    <t>Seaside</t>
  </si>
  <si>
    <t>Clatsop</t>
  </si>
  <si>
    <t>PA</t>
  </si>
  <si>
    <t>Allentown / Easton / Bethlehem</t>
  </si>
  <si>
    <t>Lehigh / Northampton</t>
  </si>
  <si>
    <t>Bucks</t>
  </si>
  <si>
    <t>Chester / Radnor / Essington</t>
  </si>
  <si>
    <t>Delaware</t>
  </si>
  <si>
    <t>Gettysburg</t>
  </si>
  <si>
    <t>Adams</t>
  </si>
  <si>
    <t>Harrisburg</t>
  </si>
  <si>
    <t>Dauphin County excluding Hershey</t>
  </si>
  <si>
    <t>Hershey</t>
  </si>
  <si>
    <t>Lancaster</t>
  </si>
  <si>
    <t>Malvern / Frazer / Berwyn</t>
  </si>
  <si>
    <t>Chester</t>
  </si>
  <si>
    <t>Montgomery</t>
  </si>
  <si>
    <t>Philadelphia</t>
  </si>
  <si>
    <t>Pittsburgh</t>
  </si>
  <si>
    <t>Allegheny</t>
  </si>
  <si>
    <t>Reading</t>
  </si>
  <si>
    <t>Berks</t>
  </si>
  <si>
    <t xml:space="preserve">State College </t>
  </si>
  <si>
    <t>Centre</t>
  </si>
  <si>
    <t>RI</t>
  </si>
  <si>
    <t>East Greenwich / Warwick</t>
  </si>
  <si>
    <t>Jamestown / Middletown / Newport</t>
  </si>
  <si>
    <t xml:space="preserve">Newport </t>
  </si>
  <si>
    <t>Providence / Bristol</t>
  </si>
  <si>
    <t>SC</t>
  </si>
  <si>
    <t>Charleston</t>
  </si>
  <si>
    <t>Charleston / Berkeley / Dorchester</t>
  </si>
  <si>
    <t>Richland / Lexington</t>
  </si>
  <si>
    <t>Hilton Head</t>
  </si>
  <si>
    <t>Beaufort</t>
  </si>
  <si>
    <t>Myrtle Beach</t>
  </si>
  <si>
    <t>Horry</t>
  </si>
  <si>
    <t>SD</t>
  </si>
  <si>
    <t xml:space="preserve">Deadwood / Spearfish </t>
  </si>
  <si>
    <t>Lawrence</t>
  </si>
  <si>
    <t>Fall River / Custer</t>
  </si>
  <si>
    <t>Rapid City</t>
  </si>
  <si>
    <t>Pennington</t>
  </si>
  <si>
    <t>TN</t>
  </si>
  <si>
    <t>Brentwood / Franklin</t>
  </si>
  <si>
    <t>Williamson</t>
  </si>
  <si>
    <t xml:space="preserve">Chattanooga </t>
  </si>
  <si>
    <t>Knoxville</t>
  </si>
  <si>
    <t>Knox</t>
  </si>
  <si>
    <t>Memphis</t>
  </si>
  <si>
    <t>Shelby</t>
  </si>
  <si>
    <t>Nashville</t>
  </si>
  <si>
    <t>Davidson</t>
  </si>
  <si>
    <t>TX</t>
  </si>
  <si>
    <t>Arlington / Fort Worth / Grapevine</t>
  </si>
  <si>
    <t>Tarrant County / City of Grapevine</t>
  </si>
  <si>
    <t>Austin</t>
  </si>
  <si>
    <t>Travis</t>
  </si>
  <si>
    <t>Big Spring</t>
  </si>
  <si>
    <t>Corpus Christi</t>
  </si>
  <si>
    <t>Nueces</t>
  </si>
  <si>
    <t xml:space="preserve">Dallas </t>
  </si>
  <si>
    <t>Galveston</t>
  </si>
  <si>
    <t>Montgomery / Fort Bend / Harris</t>
  </si>
  <si>
    <t>Midland / Odessa</t>
  </si>
  <si>
    <t>Midland / Andrews / Ector / Martin</t>
  </si>
  <si>
    <t>Pecos</t>
  </si>
  <si>
    <t>Reeves</t>
  </si>
  <si>
    <t>Plano</t>
  </si>
  <si>
    <t>Collin</t>
  </si>
  <si>
    <t xml:space="preserve">Round Rock </t>
  </si>
  <si>
    <t>San Antonio</t>
  </si>
  <si>
    <t>Bexar</t>
  </si>
  <si>
    <t>South Padre Island</t>
  </si>
  <si>
    <t>Cameron</t>
  </si>
  <si>
    <t>Waco</t>
  </si>
  <si>
    <t>McLennan</t>
  </si>
  <si>
    <t>UT</t>
  </si>
  <si>
    <t>Moab</t>
  </si>
  <si>
    <t>Park City</t>
  </si>
  <si>
    <t>Provo</t>
  </si>
  <si>
    <t>Utah</t>
  </si>
  <si>
    <t>Salt Lake City</t>
  </si>
  <si>
    <t>Salt Lake / Tooele</t>
  </si>
  <si>
    <t>VA</t>
  </si>
  <si>
    <t>Blacksburg</t>
  </si>
  <si>
    <t>Charlottesville</t>
  </si>
  <si>
    <t>City of Charlottesville / Albemarle</t>
  </si>
  <si>
    <t>Loudoun</t>
  </si>
  <si>
    <t>Lynchburg</t>
  </si>
  <si>
    <t>Campbell / Lynchburg City</t>
  </si>
  <si>
    <t>City of Richmond</t>
  </si>
  <si>
    <t>Roanoke</t>
  </si>
  <si>
    <t>City limits of Roanoke</t>
  </si>
  <si>
    <t>Virginia Beach</t>
  </si>
  <si>
    <t>City of Virginia Beach</t>
  </si>
  <si>
    <t>Wallops Island</t>
  </si>
  <si>
    <t>Accomack</t>
  </si>
  <si>
    <t>Williamsburg / York</t>
  </si>
  <si>
    <t>James City / York Counties / City of Williamsburg</t>
  </si>
  <si>
    <t>VT</t>
  </si>
  <si>
    <t>Burlington</t>
  </si>
  <si>
    <t>Chittenden</t>
  </si>
  <si>
    <t>Bennington</t>
  </si>
  <si>
    <t>Montpelier</t>
  </si>
  <si>
    <t xml:space="preserve">Stowe </t>
  </si>
  <si>
    <t>Lamoille</t>
  </si>
  <si>
    <t>White River Junction</t>
  </si>
  <si>
    <t>Windsor</t>
  </si>
  <si>
    <t>WA</t>
  </si>
  <si>
    <t>Everett / Lynnwood</t>
  </si>
  <si>
    <t>Snohomish</t>
  </si>
  <si>
    <t>Ocean Shores</t>
  </si>
  <si>
    <t>Grays Harbor</t>
  </si>
  <si>
    <t>Olympia / Tumwater</t>
  </si>
  <si>
    <t>Thurston</t>
  </si>
  <si>
    <t>Port Angeles / Port Townsend</t>
  </si>
  <si>
    <t>Clallam / Jefferson</t>
  </si>
  <si>
    <t>Richland / Pasco</t>
  </si>
  <si>
    <t>Benton / Franklin</t>
  </si>
  <si>
    <t>Seattle</t>
  </si>
  <si>
    <t>King</t>
  </si>
  <si>
    <t>Spokane</t>
  </si>
  <si>
    <t>Tacoma</t>
  </si>
  <si>
    <t>Pierce</t>
  </si>
  <si>
    <t>Vancouver</t>
  </si>
  <si>
    <t>Clark / Cowlitz / Skamania</t>
  </si>
  <si>
    <t>WI</t>
  </si>
  <si>
    <t>Appleton</t>
  </si>
  <si>
    <t>Outagamie</t>
  </si>
  <si>
    <t>Brookfield / Racine</t>
  </si>
  <si>
    <t>Waukesha / Racine</t>
  </si>
  <si>
    <t>Madison</t>
  </si>
  <si>
    <t>Dane</t>
  </si>
  <si>
    <t>Milwaukee</t>
  </si>
  <si>
    <t>Sturgeon Bay</t>
  </si>
  <si>
    <t>Door</t>
  </si>
  <si>
    <t>Wisconsin Dells</t>
  </si>
  <si>
    <t>WV</t>
  </si>
  <si>
    <t>Kanawha</t>
  </si>
  <si>
    <t>Morgantown</t>
  </si>
  <si>
    <t>Monongalia</t>
  </si>
  <si>
    <t>WY</t>
  </si>
  <si>
    <t>Cody</t>
  </si>
  <si>
    <t>Park</t>
  </si>
  <si>
    <t>Jackson / Pinedale</t>
  </si>
  <si>
    <t>Teton / Sublette</t>
  </si>
  <si>
    <t>Source Links:</t>
  </si>
  <si>
    <t>GSA (CONUS)</t>
  </si>
  <si>
    <t>Dept of Defense</t>
  </si>
  <si>
    <t>WA Travel Policy - Meal Breakdown</t>
  </si>
  <si>
    <t>https://www.gsa.gov/travel/plan-book/per-diem-rates</t>
  </si>
  <si>
    <t>FY2018</t>
  </si>
  <si>
    <t>Effective October 1, 2017 - September 30, 2018</t>
  </si>
  <si>
    <t>https://www.ofm.wa.gov/sites/default/files/public/legacy/policy/10.40.htm#10.40.10</t>
  </si>
  <si>
    <t>Sourced from:</t>
  </si>
  <si>
    <r>
      <rPr>
        <b/>
        <sz val="14"/>
        <color rgb="FFC00000"/>
        <rFont val="Times New Roman"/>
        <family val="1"/>
      </rPr>
      <t xml:space="preserve">EWU </t>
    </r>
    <r>
      <rPr>
        <sz val="11"/>
        <rFont val="Arial"/>
        <family val="2"/>
      </rPr>
      <t>MEAL BREAKDOWN</t>
    </r>
    <r>
      <rPr>
        <sz val="10"/>
        <rFont val="Arial"/>
        <family val="2"/>
      </rPr>
      <t xml:space="preserve">
</t>
    </r>
    <r>
      <rPr>
        <sz val="8"/>
        <rFont val="Arial"/>
        <family val="2"/>
      </rPr>
      <t>Sourced from:</t>
    </r>
    <r>
      <rPr>
        <sz val="10"/>
        <rFont val="Arial"/>
        <family val="2"/>
      </rPr>
      <t xml:space="preserve">
</t>
    </r>
    <r>
      <rPr>
        <sz val="8"/>
        <rFont val="Arial"/>
        <family val="2"/>
      </rPr>
      <t>State of WA SAAM 10.40.10.c</t>
    </r>
  </si>
  <si>
    <t>Washington state per diem maps</t>
  </si>
  <si>
    <t>Wooster</t>
  </si>
  <si>
    <t>Missoula</t>
  </si>
  <si>
    <t>Flathead</t>
  </si>
  <si>
    <t>Kalispell/Whitefish</t>
  </si>
  <si>
    <t>Ada</t>
  </si>
  <si>
    <t>Boise</t>
  </si>
  <si>
    <t>Bernalillo</t>
  </si>
  <si>
    <t>Albuquerque</t>
  </si>
  <si>
    <t>Gallatin/Park</t>
  </si>
  <si>
    <t>Big Sky / West Yellowstone/Gardiner</t>
  </si>
  <si>
    <t>DuPage</t>
  </si>
  <si>
    <t>FY2021</t>
  </si>
  <si>
    <t>https://www.defensetravel.dod.mil/site/perdiemCalc.cfm</t>
  </si>
  <si>
    <t>Houston</t>
  </si>
  <si>
    <t>Inyo / NAWS China Lake</t>
  </si>
  <si>
    <t>FY2022</t>
  </si>
  <si>
    <t>Effective October 1, 2021 - September 30, 2022</t>
  </si>
  <si>
    <t xml:space="preserve">WA Rate Table - </t>
  </si>
  <si>
    <t>https://ofm.wa.gov/accounting/administrative-accounting-resources/travel/diem-rate-tables</t>
  </si>
  <si>
    <t>Concur - Expense Report</t>
  </si>
  <si>
    <t>Travel Information</t>
  </si>
  <si>
    <t>Click Here for Per Diem Rates</t>
  </si>
  <si>
    <t>Date</t>
  </si>
  <si>
    <t>From</t>
  </si>
  <si>
    <t>To</t>
  </si>
  <si>
    <t>Actual Depart Time</t>
  </si>
  <si>
    <t>Actual Arrival Time</t>
  </si>
  <si>
    <t>Brkfast
7 - 8 a</t>
  </si>
  <si>
    <t>Lunch
12-1 p</t>
  </si>
  <si>
    <t>Dinner
6 - 7 p</t>
  </si>
  <si>
    <t>Total Meal Allowance</t>
  </si>
  <si>
    <t>Actual Lodging</t>
  </si>
  <si>
    <t>Daily Subtotal</t>
  </si>
  <si>
    <t>Total Per Diem and Lodging</t>
  </si>
  <si>
    <t>Lodging Rate</t>
  </si>
  <si>
    <t>Privately-owned Vehicle Mileage Allowance</t>
  </si>
  <si>
    <t>Per Deim - Meal Activity</t>
  </si>
  <si>
    <t>Total Expenses</t>
  </si>
  <si>
    <t>Miles driven</t>
  </si>
  <si>
    <t>Vicinity</t>
  </si>
  <si>
    <t>Rate</t>
  </si>
  <si>
    <t>Allowance</t>
  </si>
  <si>
    <t>Vendor</t>
  </si>
  <si>
    <t>Date / (Game Day)</t>
  </si>
  <si>
    <t>Meal Period</t>
  </si>
  <si>
    <t>Amount</t>
  </si>
  <si>
    <t>Group Count</t>
  </si>
  <si>
    <t>Meal Rate</t>
  </si>
  <si>
    <t>Max Allowance</t>
  </si>
  <si>
    <t>Daily Max</t>
  </si>
  <si>
    <t>Actual Expense</t>
  </si>
  <si>
    <t>Overage</t>
  </si>
  <si>
    <t>Airfare</t>
  </si>
  <si>
    <t>Breakfast</t>
  </si>
  <si>
    <t>Auto Rental</t>
  </si>
  <si>
    <t>Conference Registration</t>
  </si>
  <si>
    <t>Other:</t>
  </si>
  <si>
    <t>Other Miscellaneous Travel-Related Expenses (receipts required if $50 or more)</t>
  </si>
  <si>
    <t>Payee</t>
  </si>
  <si>
    <t>Purpose</t>
  </si>
  <si>
    <t>Less: Paid by Dept.</t>
  </si>
  <si>
    <t>Reimbursable Expenses</t>
  </si>
  <si>
    <t>Less: Advance</t>
  </si>
  <si>
    <t>Refunds from (list payee)</t>
  </si>
  <si>
    <t>Subtotal</t>
  </si>
  <si>
    <t>ADV recovery</t>
  </si>
  <si>
    <t>Less Advance</t>
  </si>
  <si>
    <t>Less Refunds</t>
  </si>
  <si>
    <t>Total Meal Expense</t>
  </si>
  <si>
    <t>Comments:</t>
  </si>
  <si>
    <t>Balance Due</t>
  </si>
  <si>
    <r>
      <t xml:space="preserve">ENC </t>
    </r>
    <r>
      <rPr>
        <sz val="8"/>
        <rFont val="Arial"/>
        <family val="2"/>
      </rPr>
      <t>(Travel use only)</t>
    </r>
  </si>
  <si>
    <t>D    H    I    M    R</t>
  </si>
  <si>
    <t>FY2023 Per Diem Rates - Effective October 1, 2022</t>
  </si>
  <si>
    <t>FY23 Lodging Rate</t>
  </si>
  <si>
    <t>FY23 M&amp;IE</t>
  </si>
  <si>
    <t>FY2023</t>
  </si>
  <si>
    <t>Effective October 1, 2022 - September 30, 2023</t>
  </si>
  <si>
    <t>FY2024 Per Diem Rates - Effective October 1, 2023</t>
  </si>
  <si>
    <t>Huntsville</t>
  </si>
  <si>
    <t>Charles Town</t>
  </si>
  <si>
    <t>FY25 M&amp;IE</t>
  </si>
  <si>
    <t>FY25 Lodging Rate</t>
  </si>
  <si>
    <t>FY2025 Per Diem Rates - Effective October 1, 2024</t>
  </si>
  <si>
    <t>FY24 Lodging Rate</t>
  </si>
  <si>
    <t>FY24 M&amp;IE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</si>
</sst>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quot;$&quot;\ #,##0"/>
    <numFmt numFmtId="166" formatCode="m/d/yy;@"/>
    <numFmt numFmtId="167" formatCode="[$-409]h:mm\ AM/PM;@"/>
    <numFmt numFmtId="168" formatCode="_(* #,##0_);_(* \(#,##0\);_(* &quot;-&quot;??_);_(@_)"/>
    <numFmt numFmtId="169" formatCode="_(* #,##0.000_);_(* \(#,##0.000\);_(* &quot;-&quot;??_);_(@_)"/>
  </numFmts>
  <fonts count="41" x14ac:knownFonts="1">
    <font>
      <sz val="10"/>
      <name val="Arial"/>
      <family val="2"/>
    </font>
    <font>
      <sz val="11"/>
      <color theme="1"/>
      <name val="Calibri"/>
      <family val="2"/>
      <scheme val="minor"/>
    </font>
    <font>
      <sz val="10"/>
      <name val="Arial"/>
      <family val="2"/>
    </font>
    <font>
      <b/>
      <sz val="10"/>
      <name val="Arial"/>
      <family val="2"/>
    </font>
    <font>
      <sz val="9"/>
      <name val="Arial"/>
      <family val="2"/>
    </font>
    <font>
      <b/>
      <sz val="9"/>
      <color rgb="FFFFFFFF"/>
      <name val="Helvetica"/>
      <family val="2"/>
    </font>
    <font>
      <b/>
      <sz val="10"/>
      <color rgb="FFFFFFFF"/>
      <name val="Helvetica"/>
      <family val="2"/>
    </font>
    <font>
      <b/>
      <sz val="9"/>
      <color rgb="FF333333"/>
      <name val="Helvetica"/>
    </font>
    <font>
      <sz val="9"/>
      <color rgb="FF333333"/>
      <name val="Helvetica"/>
      <family val="2"/>
    </font>
    <font>
      <b/>
      <sz val="10"/>
      <color rgb="FF333333"/>
      <name val="Helvetica"/>
      <family val="2"/>
    </font>
    <font>
      <u/>
      <sz val="10"/>
      <color indexed="12"/>
      <name val="Arial"/>
      <family val="2"/>
    </font>
    <font>
      <b/>
      <sz val="10"/>
      <color theme="0"/>
      <name val="Arial"/>
      <family val="2"/>
    </font>
    <font>
      <b/>
      <sz val="14"/>
      <color indexed="8"/>
      <name val="Arial"/>
      <family val="2"/>
    </font>
    <font>
      <sz val="8"/>
      <name val="Arial"/>
      <family val="2"/>
    </font>
    <font>
      <b/>
      <sz val="10"/>
      <color indexed="8"/>
      <name val="Arial"/>
      <family val="2"/>
    </font>
    <font>
      <sz val="10"/>
      <color indexed="8"/>
      <name val="Arial"/>
      <family val="2"/>
    </font>
    <font>
      <b/>
      <sz val="9"/>
      <color indexed="81"/>
      <name val="Tahoma"/>
      <family val="2"/>
    </font>
    <font>
      <sz val="9"/>
      <color indexed="81"/>
      <name val="Tahoma"/>
      <family val="2"/>
    </font>
    <font>
      <b/>
      <sz val="18"/>
      <color theme="8" tint="-0.249977111117893"/>
      <name val="Times New Roman"/>
      <family val="1"/>
    </font>
    <font>
      <b/>
      <sz val="14"/>
      <color rgb="FFC00000"/>
      <name val="Times New Roman"/>
      <family val="1"/>
    </font>
    <font>
      <sz val="11"/>
      <name val="Arial"/>
      <family val="2"/>
    </font>
    <font>
      <sz val="16"/>
      <color rgb="FF347538"/>
      <name val="Open Sans"/>
    </font>
    <font>
      <sz val="10"/>
      <name val="Arial"/>
      <family val="2"/>
    </font>
    <font>
      <sz val="10"/>
      <name val="Microsoft Sans Serif"/>
      <family val="2"/>
    </font>
    <font>
      <b/>
      <sz val="10"/>
      <name val="Microsoft Sans Serif"/>
      <family val="2"/>
    </font>
    <font>
      <b/>
      <sz val="11"/>
      <color theme="1"/>
      <name val="Calibri"/>
      <family val="2"/>
      <scheme val="minor"/>
    </font>
    <font>
      <b/>
      <sz val="9"/>
      <name val="Times New Roman"/>
      <family val="1"/>
    </font>
    <font>
      <u/>
      <sz val="11"/>
      <color theme="10"/>
      <name val="Calibri"/>
      <family val="2"/>
      <scheme val="minor"/>
    </font>
    <font>
      <sz val="9"/>
      <name val="Times New Roman"/>
      <family val="1"/>
    </font>
    <font>
      <sz val="8"/>
      <name val="Times New Roman"/>
      <family val="1"/>
    </font>
    <font>
      <b/>
      <sz val="8"/>
      <name val="Times New Roman"/>
      <family val="1"/>
    </font>
    <font>
      <b/>
      <sz val="11"/>
      <color rgb="FF000000"/>
      <name val="Calibri"/>
      <family val="2"/>
      <scheme val="minor"/>
    </font>
    <font>
      <sz val="11"/>
      <color rgb="FF000000"/>
      <name val="Calibri"/>
      <family val="2"/>
      <scheme val="minor"/>
    </font>
    <font>
      <sz val="7"/>
      <name val="Times New Roman"/>
      <family val="1"/>
    </font>
    <font>
      <sz val="10"/>
      <color rgb="FF000000"/>
      <name val="Calibri"/>
      <family val="2"/>
      <scheme val="minor"/>
    </font>
    <font>
      <b/>
      <sz val="7"/>
      <name val="Times New Roman"/>
      <family val="1"/>
    </font>
    <font>
      <b/>
      <sz val="12"/>
      <name val="Times New Roman"/>
      <family val="1"/>
    </font>
    <font>
      <sz val="8"/>
      <color indexed="81"/>
      <name val="Tahoma"/>
      <family val="2"/>
    </font>
    <font>
      <b/>
      <sz val="8"/>
      <color indexed="81"/>
      <name val="Tahoma"/>
      <family val="2"/>
    </font>
    <font>
      <i/>
      <sz val="8"/>
      <color indexed="81"/>
      <name val="Tahoma"/>
      <family val="2"/>
    </font>
    <font>
      <i/>
      <u/>
      <sz val="8"/>
      <color indexed="12"/>
      <name val="Tahoma"/>
      <family val="2"/>
    </font>
  </fonts>
  <fills count="21">
    <fill>
      <patternFill patternType="none"/>
    </fill>
    <fill>
      <patternFill patternType="gray125"/>
    </fill>
    <fill>
      <patternFill patternType="solid">
        <fgColor indexed="9"/>
        <bgColor indexed="64"/>
      </patternFill>
    </fill>
    <fill>
      <patternFill patternType="solid">
        <fgColor rgb="FF5C69AD"/>
        <bgColor indexed="64"/>
      </patternFill>
    </fill>
    <fill>
      <patternFill patternType="solid">
        <fgColor rgb="FFFFFFCC"/>
        <bgColor indexed="64"/>
      </patternFill>
    </fill>
    <fill>
      <patternFill patternType="solid">
        <fgColor rgb="FFE2E4FF"/>
        <bgColor indexed="64"/>
      </patternFill>
    </fill>
    <fill>
      <patternFill patternType="solid">
        <fgColor theme="6" tint="0.79998168889431442"/>
        <bgColor indexed="64"/>
      </patternFill>
    </fill>
    <fill>
      <patternFill patternType="solid">
        <fgColor rgb="FFFFFF99"/>
        <bgColor indexed="64"/>
      </patternFill>
    </fill>
    <fill>
      <patternFill patternType="solid">
        <fgColor indexed="43"/>
        <bgColor indexed="64"/>
      </patternFill>
    </fill>
    <fill>
      <patternFill patternType="solid">
        <fgColor theme="2"/>
        <bgColor indexed="64"/>
      </patternFill>
    </fill>
    <fill>
      <patternFill patternType="solid">
        <fgColor theme="0" tint="-4.9989318521683403E-2"/>
        <bgColor indexed="64"/>
      </patternFill>
    </fill>
    <fill>
      <patternFill patternType="solid">
        <fgColor theme="0" tint="-4.9989318521683403E-2"/>
        <bgColor indexed="13"/>
      </patternFill>
    </fill>
    <fill>
      <patternFill patternType="solid">
        <fgColor indexed="12"/>
        <bgColor indexed="13"/>
      </patternFill>
    </fill>
    <fill>
      <patternFill patternType="solid">
        <fgColor theme="9" tint="0.79998168889431442"/>
        <bgColor indexed="13"/>
      </patternFill>
    </fill>
    <fill>
      <patternFill patternType="solid">
        <fgColor theme="4" tint="0.79998168889431442"/>
        <bgColor indexed="64"/>
      </patternFill>
    </fill>
    <fill>
      <patternFill patternType="solid">
        <fgColor theme="8" tint="0.79998168889431442"/>
        <bgColor indexed="64"/>
      </patternFill>
    </fill>
    <fill>
      <patternFill patternType="solid">
        <fgColor theme="0" tint="-0.34998626667073579"/>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indexed="31"/>
        <bgColor indexed="64"/>
      </patternFill>
    </fill>
    <fill>
      <patternFill patternType="solid">
        <fgColor rgb="FFE2EFDA"/>
        <bgColor indexed="13"/>
      </patternFill>
    </fill>
  </fills>
  <borders count="133">
    <border>
      <left/>
      <right/>
      <top/>
      <bottom/>
      <diagonal/>
    </border>
    <border>
      <left/>
      <right/>
      <top style="slantDashDot">
        <color indexed="51"/>
      </top>
      <bottom style="hair">
        <color indexed="51"/>
      </bottom>
      <diagonal/>
    </border>
    <border>
      <left/>
      <right style="slantDashDot">
        <color indexed="51"/>
      </right>
      <top style="slantDashDot">
        <color indexed="51"/>
      </top>
      <bottom style="hair">
        <color indexed="51"/>
      </bottom>
      <diagonal/>
    </border>
    <border>
      <left style="slantDashDot">
        <color indexed="51"/>
      </left>
      <right/>
      <top style="slantDashDot">
        <color indexed="51"/>
      </top>
      <bottom style="dashed">
        <color indexed="51"/>
      </bottom>
      <diagonal/>
    </border>
    <border>
      <left/>
      <right/>
      <top style="slantDashDot">
        <color indexed="51"/>
      </top>
      <bottom style="dashed">
        <color indexed="51"/>
      </bottom>
      <diagonal/>
    </border>
    <border>
      <left/>
      <right style="slantDashDot">
        <color indexed="51"/>
      </right>
      <top style="slantDashDot">
        <color indexed="51"/>
      </top>
      <bottom style="dashed">
        <color indexed="51"/>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indexed="64"/>
      </left>
      <right/>
      <top/>
      <bottom style="thin">
        <color indexed="64"/>
      </bottom>
      <diagonal/>
    </border>
    <border>
      <left/>
      <right/>
      <top/>
      <bottom style="thin">
        <color indexed="64"/>
      </bottom>
      <diagonal/>
    </border>
    <border>
      <left style="thin">
        <color indexed="64"/>
      </left>
      <right style="thin">
        <color theme="3" tint="0.59996337778862885"/>
      </right>
      <top style="hair">
        <color theme="3" tint="0.59996337778862885"/>
      </top>
      <bottom style="hair">
        <color theme="3" tint="0.59996337778862885"/>
      </bottom>
      <diagonal/>
    </border>
    <border>
      <left style="thin">
        <color theme="3" tint="0.59996337778862885"/>
      </left>
      <right/>
      <top style="thin">
        <color indexed="64"/>
      </top>
      <bottom style="thin">
        <color indexed="64"/>
      </bottom>
      <diagonal/>
    </border>
    <border>
      <left/>
      <right/>
      <top style="thin">
        <color indexed="64"/>
      </top>
      <bottom style="thin">
        <color indexed="64"/>
      </bottom>
      <diagonal/>
    </border>
    <border>
      <left/>
      <right style="thin">
        <color theme="3" tint="0.59996337778862885"/>
      </right>
      <top style="thin">
        <color indexed="64"/>
      </top>
      <bottom style="thin">
        <color indexed="64"/>
      </bottom>
      <diagonal/>
    </border>
    <border>
      <left style="thin">
        <color theme="3" tint="0.59996337778862885"/>
      </left>
      <right style="thin">
        <color theme="3" tint="0.59996337778862885"/>
      </right>
      <top style="hair">
        <color theme="3" tint="0.59996337778862885"/>
      </top>
      <bottom style="hair">
        <color theme="3" tint="0.59996337778862885"/>
      </bottom>
      <diagonal/>
    </border>
    <border>
      <left style="thin">
        <color theme="3" tint="0.59996337778862885"/>
      </left>
      <right style="thin">
        <color indexed="64"/>
      </right>
      <top style="thin">
        <color indexed="64"/>
      </top>
      <bottom style="thin">
        <color indexed="64"/>
      </bottom>
      <diagonal/>
    </border>
    <border>
      <left/>
      <right/>
      <top style="thin">
        <color indexed="64"/>
      </top>
      <bottom style="slantDashDot">
        <color indexed="51"/>
      </bottom>
      <diagonal/>
    </border>
    <border>
      <left/>
      <right style="double">
        <color indexed="64"/>
      </right>
      <top style="thin">
        <color indexed="64"/>
      </top>
      <bottom style="slantDashDot">
        <color indexed="51"/>
      </bottom>
      <diagonal/>
    </border>
    <border>
      <left style="thin">
        <color indexed="64"/>
      </left>
      <right style="thin">
        <color indexed="64"/>
      </right>
      <top style="thin">
        <color indexed="64"/>
      </top>
      <bottom style="thin">
        <color indexed="64"/>
      </bottom>
      <diagonal/>
    </border>
    <border>
      <left style="thin">
        <color rgb="FF000000"/>
      </left>
      <right style="medium">
        <color rgb="FFFFFFFF"/>
      </right>
      <top style="medium">
        <color rgb="FFFFFFFF"/>
      </top>
      <bottom/>
      <diagonal/>
    </border>
    <border>
      <left style="medium">
        <color rgb="FFFFFFFF"/>
      </left>
      <right style="thin">
        <color rgb="FF000000"/>
      </right>
      <top style="medium">
        <color rgb="FFFFFFFF"/>
      </top>
      <bottom/>
      <diagonal/>
    </border>
    <border>
      <left/>
      <right style="thin">
        <color rgb="FF000000"/>
      </right>
      <top/>
      <bottom/>
      <diagonal/>
    </border>
    <border>
      <left style="thin">
        <color rgb="FF000000"/>
      </left>
      <right style="medium">
        <color rgb="FFFFFFFF"/>
      </right>
      <top/>
      <bottom/>
      <diagonal/>
    </border>
    <border>
      <left style="medium">
        <color rgb="FFFFFFFF"/>
      </left>
      <right style="thin">
        <color rgb="FF000000"/>
      </right>
      <top/>
      <bottom/>
      <diagonal/>
    </border>
    <border>
      <left/>
      <right style="thin">
        <color rgb="FF000000"/>
      </right>
      <top/>
      <bottom style="thin">
        <color rgb="FF000000"/>
      </bottom>
      <diagonal/>
    </border>
    <border>
      <left/>
      <right/>
      <top/>
      <bottom style="thin">
        <color theme="7" tint="0.39994506668294322"/>
      </bottom>
      <diagonal/>
    </border>
    <border>
      <left/>
      <right/>
      <top style="thin">
        <color theme="7" tint="0.39994506668294322"/>
      </top>
      <bottom style="thin">
        <color theme="7" tint="0.39994506668294322"/>
      </bottom>
      <diagonal/>
    </border>
    <border>
      <left/>
      <right style="thin">
        <color rgb="FF000000"/>
      </right>
      <top style="thin">
        <color rgb="FF000000"/>
      </top>
      <bottom/>
      <diagonal/>
    </border>
    <border>
      <left style="mediumDashDotDot">
        <color theme="7" tint="0.39994506668294322"/>
      </left>
      <right style="mediumDashDotDot">
        <color theme="7" tint="0.39991454817346722"/>
      </right>
      <top style="mediumDashDotDot">
        <color theme="7" tint="0.39994506668294322"/>
      </top>
      <bottom style="hair">
        <color theme="7" tint="0.39994506668294322"/>
      </bottom>
      <diagonal/>
    </border>
    <border>
      <left/>
      <right style="mediumDashDotDot">
        <color theme="7" tint="0.39991454817346722"/>
      </right>
      <top/>
      <bottom style="thin">
        <color theme="7" tint="0.39994506668294322"/>
      </bottom>
      <diagonal/>
    </border>
    <border>
      <left/>
      <right style="mediumDashDotDot">
        <color theme="7" tint="0.39991454817346722"/>
      </right>
      <top style="thin">
        <color theme="7" tint="0.39994506668294322"/>
      </top>
      <bottom style="thin">
        <color theme="7" tint="0.39994506668294322"/>
      </bottom>
      <diagonal/>
    </border>
    <border>
      <left/>
      <right/>
      <top style="hair">
        <color theme="7" tint="0.39994506668294322"/>
      </top>
      <bottom/>
      <diagonal/>
    </border>
    <border>
      <left style="mediumDashDotDot">
        <color theme="7" tint="0.39991454817346722"/>
      </left>
      <right/>
      <top/>
      <bottom style="thin">
        <color theme="7" tint="0.39994506668294322"/>
      </bottom>
      <diagonal/>
    </border>
    <border>
      <left style="mediumDashDotDot">
        <color theme="7" tint="0.39991454817346722"/>
      </left>
      <right/>
      <top style="thin">
        <color theme="7" tint="0.39994506668294322"/>
      </top>
      <bottom style="thin">
        <color theme="7" tint="0.39994506668294322"/>
      </bottom>
      <diagonal/>
    </border>
    <border>
      <left/>
      <right/>
      <top style="thin">
        <color theme="7" tint="0.39994506668294322"/>
      </top>
      <bottom/>
      <diagonal/>
    </border>
    <border>
      <left style="thin">
        <color indexed="64"/>
      </left>
      <right style="thin">
        <color theme="7" tint="0.59996337778862885"/>
      </right>
      <top style="thin">
        <color theme="7" tint="0.59996337778862885"/>
      </top>
      <bottom style="thin">
        <color theme="7" tint="0.59996337778862885"/>
      </bottom>
      <diagonal/>
    </border>
    <border>
      <left style="thin">
        <color theme="7" tint="0.59996337778862885"/>
      </left>
      <right style="thin">
        <color theme="7" tint="0.59996337778862885"/>
      </right>
      <top style="thin">
        <color theme="7" tint="0.59996337778862885"/>
      </top>
      <bottom style="thin">
        <color theme="7" tint="0.59996337778862885"/>
      </bottom>
      <diagonal/>
    </border>
    <border>
      <left style="thin">
        <color theme="3" tint="0.59996337778862885"/>
      </left>
      <right/>
      <top style="thin">
        <color indexed="64"/>
      </top>
      <bottom style="hair">
        <color theme="3" tint="0.59996337778862885"/>
      </bottom>
      <diagonal/>
    </border>
    <border>
      <left style="thin">
        <color theme="7" tint="0.59996337778862885"/>
      </left>
      <right/>
      <top style="thin">
        <color theme="7" tint="0.59996337778862885"/>
      </top>
      <bottom style="thin">
        <color theme="7" tint="0.59996337778862885"/>
      </bottom>
      <diagonal/>
    </border>
    <border>
      <left style="slantDashDot">
        <color indexed="51"/>
      </left>
      <right/>
      <top style="slantDashDot">
        <color indexed="51"/>
      </top>
      <bottom style="hair">
        <color indexed="51"/>
      </bottom>
      <diagonal/>
    </border>
    <border>
      <left style="slantDashDot">
        <color indexed="51"/>
      </left>
      <right style="thin">
        <color theme="7" tint="0.59996337778862885"/>
      </right>
      <top style="thin">
        <color theme="7" tint="0.59996337778862885"/>
      </top>
      <bottom style="thin">
        <color theme="7" tint="0.59996337778862885"/>
      </bottom>
      <diagonal/>
    </border>
    <border>
      <left style="slantDashDot">
        <color indexed="51"/>
      </left>
      <right style="slantDashDot">
        <color indexed="51"/>
      </right>
      <top style="slantDashDot">
        <color indexed="51"/>
      </top>
      <bottom style="hair">
        <color indexed="51"/>
      </bottom>
      <diagonal/>
    </border>
    <border>
      <left style="slantDashDot">
        <color indexed="51"/>
      </left>
      <right style="slantDashDot">
        <color indexed="51"/>
      </right>
      <top style="thin">
        <color theme="7" tint="0.59996337778862885"/>
      </top>
      <bottom style="thin">
        <color theme="7" tint="0.59996337778862885"/>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theme="3" tint="0.59996337778862885"/>
      </left>
      <right style="thin">
        <color indexed="64"/>
      </right>
      <top style="thin">
        <color indexed="64"/>
      </top>
      <bottom style="hair">
        <color theme="3" tint="0.59996337778862885"/>
      </bottom>
      <diagonal/>
    </border>
    <border>
      <left style="medium">
        <color indexed="64"/>
      </left>
      <right/>
      <top style="thin">
        <color indexed="64"/>
      </top>
      <bottom style="thin">
        <color rgb="FF0070C0"/>
      </bottom>
      <diagonal/>
    </border>
    <border>
      <left style="thin">
        <color indexed="64"/>
      </left>
      <right/>
      <top style="thin">
        <color indexed="64"/>
      </top>
      <bottom style="thin">
        <color rgb="FF0070C0"/>
      </bottom>
      <diagonal/>
    </border>
    <border>
      <left style="thin">
        <color indexed="64"/>
      </left>
      <right style="thin">
        <color indexed="64"/>
      </right>
      <top style="thin">
        <color indexed="64"/>
      </top>
      <bottom style="thin">
        <color rgb="FF0070C0"/>
      </bottom>
      <diagonal/>
    </border>
    <border>
      <left style="thin">
        <color rgb="FF0070C0"/>
      </left>
      <right/>
      <top style="thin">
        <color indexed="64"/>
      </top>
      <bottom style="thin">
        <color rgb="FF0070C0"/>
      </bottom>
      <diagonal/>
    </border>
    <border>
      <left style="thin">
        <color indexed="64"/>
      </left>
      <right style="thin">
        <color rgb="FF0070C0"/>
      </right>
      <top style="thin">
        <color indexed="64"/>
      </top>
      <bottom style="thin">
        <color rgb="FF0070C0"/>
      </bottom>
      <diagonal/>
    </border>
    <border>
      <left style="thin">
        <color rgb="FF0070C0"/>
      </left>
      <right style="thin">
        <color auto="1"/>
      </right>
      <top style="thin">
        <color indexed="64"/>
      </top>
      <bottom style="thin">
        <color rgb="FF0070C0"/>
      </bottom>
      <diagonal/>
    </border>
    <border>
      <left/>
      <right style="medium">
        <color indexed="64"/>
      </right>
      <top/>
      <bottom/>
      <diagonal/>
    </border>
    <border>
      <left style="thin">
        <color theme="7" tint="0.59996337778862885"/>
      </left>
      <right style="thin">
        <color theme="7" tint="0.59996337778862885"/>
      </right>
      <top style="hair">
        <color theme="7" tint="0.59996337778862885"/>
      </top>
      <bottom style="hair">
        <color theme="7" tint="0.59996337778862885"/>
      </bottom>
      <diagonal/>
    </border>
    <border>
      <left/>
      <right/>
      <top style="hair">
        <color indexed="51"/>
      </top>
      <bottom style="hair">
        <color indexed="51"/>
      </bottom>
      <diagonal/>
    </border>
    <border>
      <left/>
      <right style="slantDashDot">
        <color indexed="51"/>
      </right>
      <top style="hair">
        <color indexed="51"/>
      </top>
      <bottom style="hair">
        <color indexed="51"/>
      </bottom>
      <diagonal/>
    </border>
    <border>
      <left style="medium">
        <color indexed="64"/>
      </left>
      <right/>
      <top style="thin">
        <color rgb="FF0070C0"/>
      </top>
      <bottom style="thin">
        <color rgb="FF0070C0"/>
      </bottom>
      <diagonal/>
    </border>
    <border>
      <left style="thin">
        <color indexed="64"/>
      </left>
      <right/>
      <top style="thin">
        <color rgb="FF0070C0"/>
      </top>
      <bottom style="thin">
        <color rgb="FF0070C0"/>
      </bottom>
      <diagonal/>
    </border>
    <border>
      <left style="thin">
        <color indexed="64"/>
      </left>
      <right style="thin">
        <color indexed="64"/>
      </right>
      <top style="thin">
        <color rgb="FF0070C0"/>
      </top>
      <bottom style="thin">
        <color rgb="FF0070C0"/>
      </bottom>
      <diagonal/>
    </border>
    <border>
      <left style="thin">
        <color rgb="FF0070C0"/>
      </left>
      <right/>
      <top style="thin">
        <color rgb="FF0070C0"/>
      </top>
      <bottom style="thin">
        <color rgb="FF0070C0"/>
      </bottom>
      <diagonal/>
    </border>
    <border>
      <left style="thin">
        <color indexed="64"/>
      </left>
      <right style="thin">
        <color rgb="FF0070C0"/>
      </right>
      <top style="thin">
        <color rgb="FF0070C0"/>
      </top>
      <bottom style="thin">
        <color rgb="FF0070C0"/>
      </bottom>
      <diagonal/>
    </border>
    <border>
      <left style="thin">
        <color rgb="FF0070C0"/>
      </left>
      <right style="thin">
        <color auto="1"/>
      </right>
      <top style="thin">
        <color rgb="FF0070C0"/>
      </top>
      <bottom style="thin">
        <color rgb="FF0070C0"/>
      </bottom>
      <diagonal/>
    </border>
    <border>
      <left style="thin">
        <color indexed="64"/>
      </left>
      <right style="medium">
        <color indexed="64"/>
      </right>
      <top/>
      <bottom/>
      <diagonal/>
    </border>
    <border>
      <left style="medium">
        <color indexed="64"/>
      </left>
      <right/>
      <top style="thin">
        <color rgb="FF0070C0"/>
      </top>
      <bottom style="thin">
        <color indexed="64"/>
      </bottom>
      <diagonal/>
    </border>
    <border>
      <left style="thin">
        <color indexed="64"/>
      </left>
      <right/>
      <top style="thin">
        <color rgb="FF0070C0"/>
      </top>
      <bottom style="thin">
        <color indexed="64"/>
      </bottom>
      <diagonal/>
    </border>
    <border>
      <left style="thin">
        <color indexed="64"/>
      </left>
      <right style="thin">
        <color indexed="64"/>
      </right>
      <top style="thin">
        <color rgb="FF0070C0"/>
      </top>
      <bottom style="thin">
        <color indexed="64"/>
      </bottom>
      <diagonal/>
    </border>
    <border>
      <left style="thin">
        <color rgb="FF0070C0"/>
      </left>
      <right/>
      <top style="thin">
        <color rgb="FF0070C0"/>
      </top>
      <bottom/>
      <diagonal/>
    </border>
    <border>
      <left style="thin">
        <color indexed="64"/>
      </left>
      <right/>
      <top style="thin">
        <color rgb="FF0070C0"/>
      </top>
      <bottom/>
      <diagonal/>
    </border>
    <border>
      <left style="thin">
        <color indexed="64"/>
      </left>
      <right style="thin">
        <color rgb="FF0070C0"/>
      </right>
      <top style="thin">
        <color rgb="FF0070C0"/>
      </top>
      <bottom/>
      <diagonal/>
    </border>
    <border>
      <left style="thin">
        <color rgb="FF0070C0"/>
      </left>
      <right style="thin">
        <color indexed="64"/>
      </right>
      <top style="thin">
        <color rgb="FF0070C0"/>
      </top>
      <bottom style="medium">
        <color rgb="FF0070C0"/>
      </bottom>
      <diagonal/>
    </border>
    <border>
      <left style="thin">
        <color auto="1"/>
      </left>
      <right style="thin">
        <color indexed="64"/>
      </right>
      <top style="thin">
        <color rgb="FF0070C0"/>
      </top>
      <bottom style="medium">
        <color rgb="FF0070C0"/>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rgb="FF0070C0"/>
      </right>
      <top style="thin">
        <color indexed="64"/>
      </top>
      <bottom style="medium">
        <color indexed="64"/>
      </bottom>
      <diagonal/>
    </border>
    <border>
      <left style="medium">
        <color rgb="FF0070C0"/>
      </left>
      <right style="thin">
        <color rgb="FF0070C0"/>
      </right>
      <top style="medium">
        <color rgb="FF0070C0"/>
      </top>
      <bottom style="medium">
        <color indexed="64"/>
      </bottom>
      <diagonal/>
    </border>
    <border>
      <left style="thin">
        <color rgb="FF0070C0"/>
      </left>
      <right style="thin">
        <color rgb="FF0070C0"/>
      </right>
      <top style="medium">
        <color rgb="FF0070C0"/>
      </top>
      <bottom style="medium">
        <color indexed="64"/>
      </bottom>
      <diagonal/>
    </border>
    <border>
      <left style="thin">
        <color rgb="FF0070C0"/>
      </left>
      <right style="medium">
        <color indexed="64"/>
      </right>
      <top style="medium">
        <color rgb="FF0070C0"/>
      </top>
      <bottom style="medium">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right style="hair">
        <color theme="9" tint="0.59996337778862885"/>
      </right>
      <top style="hair">
        <color theme="9" tint="0.59996337778862885"/>
      </top>
      <bottom style="hair">
        <color theme="9" tint="0.59996337778862885"/>
      </bottom>
      <diagonal/>
    </border>
    <border>
      <left style="hair">
        <color theme="9" tint="0.59996337778862885"/>
      </left>
      <right style="hair">
        <color theme="9" tint="0.59996337778862885"/>
      </right>
      <top style="hair">
        <color theme="9" tint="0.59996337778862885"/>
      </top>
      <bottom style="hair">
        <color theme="9" tint="0.59996337778862885"/>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rgb="FF0070C0"/>
      </top>
      <bottom style="thin">
        <color rgb="FF2F75B5"/>
      </bottom>
      <diagonal/>
    </border>
    <border>
      <left/>
      <right/>
      <top style="thin">
        <color rgb="FF0070C0"/>
      </top>
      <bottom style="thin">
        <color rgb="FF2F75B5"/>
      </bottom>
      <diagonal/>
    </border>
    <border>
      <left/>
      <right/>
      <top style="thin">
        <color rgb="FF2F75B5"/>
      </top>
      <bottom style="thin">
        <color rgb="FF2F75B5"/>
      </bottom>
      <diagonal/>
    </border>
    <border>
      <left/>
      <right style="medium">
        <color auto="1"/>
      </right>
      <top style="thin">
        <color rgb="FF2F75B5"/>
      </top>
      <bottom style="thin">
        <color rgb="FF2F75B5"/>
      </bottom>
      <diagonal/>
    </border>
    <border>
      <left/>
      <right style="thin">
        <color indexed="64"/>
      </right>
      <top style="thin">
        <color indexed="64"/>
      </top>
      <bottom style="thin">
        <color rgb="FF0070C0"/>
      </bottom>
      <diagonal/>
    </border>
    <border>
      <left style="medium">
        <color auto="1"/>
      </left>
      <right/>
      <top/>
      <bottom/>
      <diagonal/>
    </border>
    <border>
      <left/>
      <right style="thin">
        <color indexed="64"/>
      </right>
      <top style="thin">
        <color rgb="FF0070C0"/>
      </top>
      <bottom style="thin">
        <color rgb="FF0070C0"/>
      </bottom>
      <diagonal/>
    </border>
    <border>
      <left style="medium">
        <color indexed="64"/>
      </left>
      <right/>
      <top style="thin">
        <color rgb="FF0070C0"/>
      </top>
      <bottom style="medium">
        <color indexed="64"/>
      </bottom>
      <diagonal/>
    </border>
    <border>
      <left/>
      <right style="thin">
        <color indexed="64"/>
      </right>
      <top style="thin">
        <color rgb="FF0070C0"/>
      </top>
      <bottom style="medium">
        <color indexed="64"/>
      </bottom>
      <diagonal/>
    </border>
    <border>
      <left style="thin">
        <color indexed="64"/>
      </left>
      <right/>
      <top style="thin">
        <color rgb="FF0070C0"/>
      </top>
      <bottom style="medium">
        <color indexed="64"/>
      </bottom>
      <diagonal/>
    </border>
    <border>
      <left style="thin">
        <color indexed="64"/>
      </left>
      <right style="thin">
        <color indexed="64"/>
      </right>
      <top style="thin">
        <color rgb="FF0070C0"/>
      </top>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hair">
        <color theme="9" tint="0.59996337778862885"/>
      </left>
      <right style="hair">
        <color theme="9" tint="0.59996337778862885"/>
      </right>
      <top style="hair">
        <color theme="9" tint="0.59996337778862885"/>
      </top>
      <bottom style="thin">
        <color indexed="64"/>
      </bottom>
      <diagonal/>
    </border>
    <border>
      <left style="medium">
        <color indexed="64"/>
      </left>
      <right style="thin">
        <color indexed="64"/>
      </right>
      <top style="thin">
        <color indexed="64"/>
      </top>
      <bottom style="thin">
        <color rgb="FF0070C0"/>
      </bottom>
      <diagonal/>
    </border>
    <border>
      <left/>
      <right/>
      <top style="thin">
        <color indexed="64"/>
      </top>
      <bottom style="thin">
        <color rgb="FF0070C0"/>
      </bottom>
      <diagonal/>
    </border>
    <border>
      <left style="hair">
        <color theme="9" tint="0.59996337778862885"/>
      </left>
      <right style="hair">
        <color theme="9" tint="0.59996337778862885"/>
      </right>
      <top style="thin">
        <color indexed="64"/>
      </top>
      <bottom style="thin">
        <color indexed="64"/>
      </bottom>
      <diagonal/>
    </border>
    <border>
      <left style="medium">
        <color indexed="64"/>
      </left>
      <right style="thin">
        <color indexed="64"/>
      </right>
      <top style="thin">
        <color rgb="FF0070C0"/>
      </top>
      <bottom style="thin">
        <color rgb="FF0070C0"/>
      </bottom>
      <diagonal/>
    </border>
    <border>
      <left/>
      <right/>
      <top style="thin">
        <color rgb="FF0070C0"/>
      </top>
      <bottom style="thin">
        <color rgb="FF0070C0"/>
      </bottom>
      <diagonal/>
    </border>
    <border>
      <left style="hair">
        <color theme="9" tint="0.59996337778862885"/>
      </left>
      <right style="hair">
        <color theme="9" tint="0.59996337778862885"/>
      </right>
      <top/>
      <bottom/>
      <diagonal/>
    </border>
    <border>
      <left style="hair">
        <color theme="9" tint="0.59996337778862885"/>
      </left>
      <right style="hair">
        <color theme="9" tint="0.59996337778862885"/>
      </right>
      <top style="thin">
        <color indexed="64"/>
      </top>
      <bottom style="double">
        <color indexed="64"/>
      </bottom>
      <diagonal/>
    </border>
    <border>
      <left style="medium">
        <color indexed="64"/>
      </left>
      <right style="thin">
        <color indexed="64"/>
      </right>
      <top style="thin">
        <color rgb="FF0070C0"/>
      </top>
      <bottom style="medium">
        <color indexed="64"/>
      </bottom>
      <diagonal/>
    </border>
    <border>
      <left/>
      <right/>
      <top style="thin">
        <color rgb="FF0070C0"/>
      </top>
      <bottom style="medium">
        <color indexed="64"/>
      </bottom>
      <diagonal/>
    </border>
    <border>
      <left style="thin">
        <color indexed="64"/>
      </left>
      <right style="thin">
        <color indexed="64"/>
      </right>
      <top style="thin">
        <color rgb="FF0070C0"/>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rgb="FF0070C0"/>
      </bottom>
      <diagonal/>
    </border>
    <border>
      <left/>
      <right style="medium">
        <color indexed="64"/>
      </right>
      <top style="thin">
        <color indexed="64"/>
      </top>
      <bottom style="thin">
        <color indexed="64"/>
      </bottom>
      <diagonal/>
    </border>
    <border>
      <left/>
      <right/>
      <top/>
      <bottom style="thin">
        <color theme="8" tint="-0.24994659260841701"/>
      </bottom>
      <diagonal/>
    </border>
    <border>
      <left/>
      <right style="medium">
        <color auto="1"/>
      </right>
      <top/>
      <bottom style="thin">
        <color theme="8" tint="-0.24994659260841701"/>
      </bottom>
      <diagonal/>
    </border>
    <border>
      <left style="medium">
        <color indexed="64"/>
      </left>
      <right style="thin">
        <color indexed="64"/>
      </right>
      <top style="thin">
        <color rgb="FF0070C0"/>
      </top>
      <bottom style="thin">
        <color indexed="64"/>
      </bottom>
      <diagonal/>
    </border>
    <border>
      <left style="thin">
        <color indexed="64"/>
      </left>
      <right style="medium">
        <color indexed="64"/>
      </right>
      <top style="thin">
        <color rgb="FF0070C0"/>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rgb="FF2F75B5"/>
      </left>
      <right/>
      <top/>
      <bottom style="medium">
        <color auto="1"/>
      </bottom>
      <diagonal/>
    </border>
    <border>
      <left/>
      <right style="medium">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thin">
        <color theme="7" tint="0.59996337778862885"/>
      </left>
      <right style="thin">
        <color theme="7" tint="0.59996337778862885"/>
      </right>
      <top style="thin">
        <color indexed="64"/>
      </top>
      <bottom style="thin">
        <color theme="7" tint="0.59996337778862885"/>
      </bottom>
      <diagonal/>
    </border>
    <border>
      <left/>
      <right style="thin">
        <color theme="7" tint="0.59996337778862885"/>
      </right>
      <top style="thin">
        <color theme="7" tint="0.59996337778862885"/>
      </top>
      <bottom style="thin">
        <color theme="7" tint="0.59996337778862885"/>
      </bottom>
      <diagonal/>
    </border>
  </borders>
  <cellStyleXfs count="13">
    <xf numFmtId="0" fontId="0" fillId="0" borderId="0"/>
    <xf numFmtId="43" fontId="2" fillId="0" borderId="0" applyFont="0" applyFill="0" applyBorder="0" applyAlignment="0" applyProtection="0"/>
    <xf numFmtId="44" fontId="2" fillId="0" borderId="0" applyFont="0" applyFill="0" applyBorder="0" applyAlignment="0" applyProtection="0"/>
    <xf numFmtId="0" fontId="10" fillId="0" borderId="0" applyNumberFormat="0" applyFill="0" applyBorder="0" applyAlignment="0" applyProtection="0">
      <alignment vertical="top"/>
      <protection locked="0"/>
    </xf>
    <xf numFmtId="0" fontId="2" fillId="0" borderId="0"/>
    <xf numFmtId="0" fontId="22" fillId="0" borderId="0"/>
    <xf numFmtId="0" fontId="1" fillId="0" borderId="0"/>
    <xf numFmtId="0" fontId="27" fillId="0" borderId="0" applyNumberFormat="0" applyFill="0" applyBorder="0" applyAlignment="0" applyProtection="0"/>
    <xf numFmtId="0" fontId="2" fillId="0" borderId="0" applyNumberFormat="0" applyFont="0" applyFill="0" applyBorder="0" applyAlignment="0" applyProtection="0"/>
    <xf numFmtId="43" fontId="1" fillId="0" borderId="0" applyFont="0" applyFill="0" applyBorder="0" applyAlignment="0" applyProtection="0"/>
    <xf numFmtId="0" fontId="2" fillId="0" borderId="0" applyNumberFormat="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cellStyleXfs>
  <cellXfs count="317">
    <xf numFmtId="0" fontId="0" fillId="0" borderId="0" xfId="0"/>
    <xf numFmtId="0" fontId="0" fillId="0" borderId="0" xfId="0" applyAlignment="1">
      <alignment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0" borderId="3" xfId="0" applyFont="1" applyBorder="1" applyAlignment="1">
      <alignment wrapText="1"/>
    </xf>
    <xf numFmtId="0" fontId="3" fillId="2" borderId="4" xfId="0" applyFont="1" applyFill="1" applyBorder="1" applyAlignment="1">
      <alignment horizontal="center" wrapText="1"/>
    </xf>
    <xf numFmtId="0" fontId="3" fillId="2" borderId="5" xfId="0" applyFont="1" applyFill="1" applyBorder="1" applyAlignment="1">
      <alignment horizontal="center" wrapText="1"/>
    </xf>
    <xf numFmtId="0" fontId="10" fillId="0" borderId="0" xfId="3" applyAlignment="1" applyProtection="1"/>
    <xf numFmtId="0" fontId="2" fillId="0" borderId="0" xfId="0" applyFont="1"/>
    <xf numFmtId="0" fontId="14" fillId="7" borderId="11" xfId="4" applyFont="1" applyFill="1" applyBorder="1" applyAlignment="1">
      <alignment horizontal="center" vertical="center" wrapText="1"/>
    </xf>
    <xf numFmtId="164" fontId="14" fillId="7" borderId="15" xfId="1" applyNumberFormat="1" applyFont="1" applyFill="1" applyBorder="1" applyAlignment="1">
      <alignment horizontal="right" vertical="center" wrapText="1"/>
    </xf>
    <xf numFmtId="164" fontId="3" fillId="7" borderId="16" xfId="1" applyNumberFormat="1" applyFont="1" applyFill="1" applyBorder="1" applyAlignment="1">
      <alignment horizontal="right" vertical="center" wrapText="1"/>
    </xf>
    <xf numFmtId="164" fontId="3" fillId="8" borderId="17" xfId="0" applyNumberFormat="1" applyFont="1" applyFill="1" applyBorder="1" applyAlignment="1">
      <alignment horizontal="right" vertical="center" wrapText="1"/>
    </xf>
    <xf numFmtId="164" fontId="3" fillId="8" borderId="18" xfId="0" applyNumberFormat="1" applyFont="1" applyFill="1" applyBorder="1" applyAlignment="1">
      <alignment horizontal="right" vertical="center" wrapText="1"/>
    </xf>
    <xf numFmtId="0" fontId="2" fillId="0" borderId="0" xfId="4"/>
    <xf numFmtId="0" fontId="2" fillId="9" borderId="19" xfId="0" applyFont="1" applyFill="1" applyBorder="1"/>
    <xf numFmtId="0" fontId="2" fillId="9" borderId="19" xfId="0" applyFont="1" applyFill="1" applyBorder="1" applyAlignment="1">
      <alignment wrapText="1"/>
    </xf>
    <xf numFmtId="0" fontId="2" fillId="0" borderId="0" xfId="0" applyFont="1" applyAlignment="1">
      <alignment vertical="top"/>
    </xf>
    <xf numFmtId="44" fontId="7" fillId="0" borderId="20" xfId="2" applyFont="1" applyBorder="1" applyAlignment="1">
      <alignment vertical="top" wrapText="1"/>
    </xf>
    <xf numFmtId="6" fontId="8" fillId="0" borderId="20" xfId="0" applyNumberFormat="1" applyFont="1" applyBorder="1" applyAlignment="1">
      <alignment vertical="top" wrapText="1"/>
    </xf>
    <xf numFmtId="8" fontId="9" fillId="0" borderId="21" xfId="0" applyNumberFormat="1" applyFont="1" applyBorder="1" applyAlignment="1">
      <alignment vertical="top" wrapText="1"/>
    </xf>
    <xf numFmtId="44" fontId="7" fillId="5" borderId="6" xfId="2" applyFont="1" applyFill="1" applyBorder="1" applyAlignment="1">
      <alignment vertical="top" wrapText="1"/>
    </xf>
    <xf numFmtId="6" fontId="8" fillId="5" borderId="0" xfId="0" applyNumberFormat="1" applyFont="1" applyFill="1" applyAlignment="1">
      <alignment vertical="top" wrapText="1"/>
    </xf>
    <xf numFmtId="8" fontId="9" fillId="5" borderId="22" xfId="0" applyNumberFormat="1" applyFont="1" applyFill="1" applyBorder="1" applyAlignment="1">
      <alignment vertical="top" wrapText="1"/>
    </xf>
    <xf numFmtId="44" fontId="7" fillId="0" borderId="23" xfId="2" applyFont="1" applyBorder="1" applyAlignment="1">
      <alignment vertical="top" wrapText="1"/>
    </xf>
    <xf numFmtId="6" fontId="8" fillId="0" borderId="23" xfId="0" applyNumberFormat="1" applyFont="1" applyBorder="1" applyAlignment="1">
      <alignment vertical="top" wrapText="1"/>
    </xf>
    <xf numFmtId="8" fontId="9" fillId="0" borderId="24" xfId="0" applyNumberFormat="1" applyFont="1" applyBorder="1" applyAlignment="1">
      <alignment vertical="top" wrapText="1"/>
    </xf>
    <xf numFmtId="44" fontId="7" fillId="5" borderId="7" xfId="2" applyFont="1" applyFill="1" applyBorder="1" applyAlignment="1">
      <alignment vertical="top" wrapText="1"/>
    </xf>
    <xf numFmtId="6" fontId="8" fillId="5" borderId="8" xfId="0" applyNumberFormat="1" applyFont="1" applyFill="1" applyBorder="1" applyAlignment="1">
      <alignment vertical="top" wrapText="1"/>
    </xf>
    <xf numFmtId="8" fontId="9" fillId="5" borderId="25" xfId="0" applyNumberFormat="1" applyFont="1" applyFill="1" applyBorder="1" applyAlignment="1">
      <alignment vertical="top" wrapText="1"/>
    </xf>
    <xf numFmtId="43" fontId="0" fillId="0" borderId="26" xfId="1" applyFont="1" applyBorder="1"/>
    <xf numFmtId="43" fontId="3" fillId="4" borderId="26" xfId="1" applyFont="1" applyFill="1" applyBorder="1" applyAlignment="1">
      <alignment wrapText="1"/>
    </xf>
    <xf numFmtId="43" fontId="0" fillId="0" borderId="27" xfId="1" applyFont="1" applyBorder="1"/>
    <xf numFmtId="43" fontId="3" fillId="4" borderId="27" xfId="1" applyFont="1" applyFill="1" applyBorder="1" applyAlignment="1">
      <alignment wrapText="1"/>
    </xf>
    <xf numFmtId="0" fontId="6" fillId="3" borderId="28" xfId="0" applyFont="1" applyFill="1" applyBorder="1" applyAlignment="1">
      <alignment horizontal="center" vertical="center" wrapText="1"/>
    </xf>
    <xf numFmtId="0" fontId="6" fillId="3" borderId="28" xfId="0" applyFont="1" applyFill="1" applyBorder="1" applyAlignment="1">
      <alignment horizontal="center" wrapText="1"/>
    </xf>
    <xf numFmtId="164" fontId="3" fillId="6" borderId="26" xfId="0" applyNumberFormat="1" applyFont="1" applyFill="1" applyBorder="1" applyAlignment="1" applyProtection="1">
      <alignment vertical="top"/>
      <protection locked="0"/>
    </xf>
    <xf numFmtId="164" fontId="3" fillId="6" borderId="26" xfId="0" applyNumberFormat="1" applyFont="1" applyFill="1" applyBorder="1" applyAlignment="1">
      <alignment vertical="top"/>
    </xf>
    <xf numFmtId="164" fontId="3" fillId="6" borderId="26" xfId="1" applyNumberFormat="1" applyFont="1" applyFill="1" applyBorder="1" applyAlignment="1">
      <alignment vertical="top"/>
    </xf>
    <xf numFmtId="0" fontId="3" fillId="0" borderId="29" xfId="0" applyFont="1" applyBorder="1" applyAlignment="1">
      <alignment horizontal="center"/>
    </xf>
    <xf numFmtId="43" fontId="3" fillId="4" borderId="30" xfId="1" applyFont="1" applyFill="1" applyBorder="1"/>
    <xf numFmtId="43" fontId="3" fillId="4" borderId="31" xfId="1" applyFont="1" applyFill="1" applyBorder="1"/>
    <xf numFmtId="43" fontId="3" fillId="4" borderId="33" xfId="1" applyFont="1" applyFill="1" applyBorder="1" applyAlignment="1">
      <alignment wrapText="1"/>
    </xf>
    <xf numFmtId="43" fontId="3" fillId="4" borderId="34" xfId="1" applyFont="1" applyFill="1" applyBorder="1" applyAlignment="1">
      <alignment wrapText="1"/>
    </xf>
    <xf numFmtId="0" fontId="3" fillId="0" borderId="35" xfId="0" applyFont="1" applyBorder="1" applyAlignment="1">
      <alignment horizontal="center"/>
    </xf>
    <xf numFmtId="0" fontId="3" fillId="0" borderId="32" xfId="0" applyFont="1" applyBorder="1" applyAlignment="1">
      <alignment horizontal="center"/>
    </xf>
    <xf numFmtId="43" fontId="3" fillId="4" borderId="30" xfId="1" applyFont="1" applyFill="1" applyBorder="1" applyAlignment="1">
      <alignment wrapText="1"/>
    </xf>
    <xf numFmtId="43" fontId="3" fillId="4" borderId="31" xfId="1" applyFont="1" applyFill="1" applyBorder="1" applyAlignment="1">
      <alignment wrapText="1"/>
    </xf>
    <xf numFmtId="15" fontId="0" fillId="0" borderId="0" xfId="0" applyNumberFormat="1"/>
    <xf numFmtId="0" fontId="21" fillId="0" borderId="0" xfId="0" applyFont="1" applyAlignment="1">
      <alignment vertical="center"/>
    </xf>
    <xf numFmtId="0" fontId="10" fillId="0" borderId="0" xfId="3" applyAlignment="1" applyProtection="1">
      <alignment vertical="center"/>
    </xf>
    <xf numFmtId="0" fontId="0" fillId="9" borderId="19" xfId="0" applyFill="1" applyBorder="1" applyAlignment="1">
      <alignment wrapText="1"/>
    </xf>
    <xf numFmtId="0" fontId="2" fillId="0" borderId="0" xfId="5" applyFont="1"/>
    <xf numFmtId="3" fontId="23" fillId="0" borderId="19" xfId="5" applyNumberFormat="1" applyFont="1" applyBorder="1" applyAlignment="1">
      <alignment horizontal="right" vertical="top"/>
    </xf>
    <xf numFmtId="3" fontId="23" fillId="12" borderId="19" xfId="5" applyNumberFormat="1" applyFont="1" applyFill="1" applyBorder="1" applyAlignment="1">
      <alignment horizontal="right" vertical="top"/>
    </xf>
    <xf numFmtId="0" fontId="12" fillId="0" borderId="9" xfId="4" applyFont="1" applyBorder="1"/>
    <xf numFmtId="0" fontId="12" fillId="0" borderId="10" xfId="4" applyFont="1" applyBorder="1"/>
    <xf numFmtId="0" fontId="23" fillId="13" borderId="36" xfId="5" applyFont="1" applyFill="1" applyBorder="1" applyAlignment="1">
      <alignment horizontal="left" vertical="top"/>
    </xf>
    <xf numFmtId="0" fontId="23" fillId="13" borderId="37" xfId="5" applyFont="1" applyFill="1" applyBorder="1" applyAlignment="1">
      <alignment horizontal="left" vertical="top"/>
    </xf>
    <xf numFmtId="165" fontId="24" fillId="13" borderId="37" xfId="5" applyNumberFormat="1" applyFont="1" applyFill="1" applyBorder="1" applyAlignment="1">
      <alignment horizontal="right" vertical="top"/>
    </xf>
    <xf numFmtId="165" fontId="24" fillId="11" borderId="37" xfId="5" applyNumberFormat="1" applyFont="1" applyFill="1" applyBorder="1" applyAlignment="1">
      <alignment horizontal="right" vertical="top"/>
    </xf>
    <xf numFmtId="164" fontId="3" fillId="6" borderId="37" xfId="0" applyNumberFormat="1" applyFont="1" applyFill="1" applyBorder="1" applyAlignment="1">
      <alignment vertical="top"/>
    </xf>
    <xf numFmtId="0" fontId="23" fillId="0" borderId="36" xfId="5" applyFont="1" applyBorder="1" applyAlignment="1">
      <alignment horizontal="left" vertical="top"/>
    </xf>
    <xf numFmtId="0" fontId="23" fillId="0" borderId="37" xfId="5" applyFont="1" applyBorder="1" applyAlignment="1">
      <alignment horizontal="left" vertical="top"/>
    </xf>
    <xf numFmtId="165" fontId="24" fillId="0" borderId="37" xfId="5" applyNumberFormat="1" applyFont="1" applyBorder="1" applyAlignment="1">
      <alignment horizontal="right" vertical="top"/>
    </xf>
    <xf numFmtId="0" fontId="3" fillId="0" borderId="38" xfId="4" applyFont="1" applyBorder="1" applyAlignment="1">
      <alignment horizontal="center" wrapText="1"/>
    </xf>
    <xf numFmtId="164" fontId="15" fillId="0" borderId="39" xfId="4" applyNumberFormat="1" applyFont="1" applyBorder="1" applyAlignment="1">
      <alignment vertical="top"/>
    </xf>
    <xf numFmtId="0" fontId="3" fillId="2" borderId="40" xfId="0" applyFont="1" applyFill="1" applyBorder="1" applyAlignment="1">
      <alignment horizontal="center" vertical="center" wrapText="1"/>
    </xf>
    <xf numFmtId="164" fontId="3" fillId="6" borderId="41" xfId="0" applyNumberFormat="1" applyFont="1" applyFill="1" applyBorder="1" applyAlignment="1">
      <alignment vertical="top"/>
    </xf>
    <xf numFmtId="164" fontId="3" fillId="6" borderId="39" xfId="1" applyNumberFormat="1" applyFont="1" applyFill="1" applyBorder="1" applyAlignment="1">
      <alignment vertical="top"/>
    </xf>
    <xf numFmtId="0" fontId="3" fillId="2" borderId="42" xfId="0" applyFont="1" applyFill="1" applyBorder="1" applyAlignment="1">
      <alignment horizontal="center" vertical="center" wrapText="1"/>
    </xf>
    <xf numFmtId="0" fontId="0" fillId="0" borderId="43" xfId="0" applyBorder="1" applyAlignment="1">
      <alignment vertical="top"/>
    </xf>
    <xf numFmtId="0" fontId="1" fillId="0" borderId="0" xfId="6"/>
    <xf numFmtId="0" fontId="26" fillId="0" borderId="44" xfId="6" applyFont="1" applyBorder="1"/>
    <xf numFmtId="0" fontId="26" fillId="0" borderId="45" xfId="6" applyFont="1" applyBorder="1"/>
    <xf numFmtId="0" fontId="26" fillId="0" borderId="46" xfId="6" applyFont="1" applyBorder="1"/>
    <xf numFmtId="0" fontId="27" fillId="0" borderId="45" xfId="7" applyBorder="1" applyAlignment="1" applyProtection="1"/>
    <xf numFmtId="0" fontId="26" fillId="0" borderId="47" xfId="6" applyFont="1" applyBorder="1"/>
    <xf numFmtId="0" fontId="2" fillId="0" borderId="0" xfId="8" applyNumberFormat="1" applyFont="1" applyFill="1" applyBorder="1" applyAlignment="1"/>
    <xf numFmtId="0" fontId="28" fillId="0" borderId="48" xfId="6" applyFont="1" applyBorder="1" applyAlignment="1">
      <alignment horizontal="center" wrapText="1"/>
    </xf>
    <xf numFmtId="0" fontId="28" fillId="0" borderId="19" xfId="6" applyFont="1" applyBorder="1" applyAlignment="1">
      <alignment horizontal="center" wrapText="1"/>
    </xf>
    <xf numFmtId="0" fontId="28" fillId="0" borderId="49" xfId="6" applyFont="1" applyBorder="1" applyAlignment="1">
      <alignment horizontal="center" wrapText="1"/>
    </xf>
    <xf numFmtId="0" fontId="29" fillId="0" borderId="50" xfId="6" applyFont="1" applyBorder="1" applyAlignment="1">
      <alignment horizontal="center" wrapText="1"/>
    </xf>
    <xf numFmtId="0" fontId="29" fillId="0" borderId="51" xfId="6" applyFont="1" applyBorder="1" applyAlignment="1">
      <alignment horizontal="center" wrapText="1"/>
    </xf>
    <xf numFmtId="0" fontId="28" fillId="0" borderId="50" xfId="6" applyFont="1" applyBorder="1" applyAlignment="1">
      <alignment horizontal="center" wrapText="1"/>
    </xf>
    <xf numFmtId="0" fontId="28" fillId="0" borderId="52" xfId="6" applyFont="1" applyBorder="1" applyAlignment="1">
      <alignment horizontal="center" wrapText="1"/>
    </xf>
    <xf numFmtId="0" fontId="1" fillId="9" borderId="19" xfId="6" applyFill="1" applyBorder="1" applyAlignment="1">
      <alignment wrapText="1"/>
    </xf>
    <xf numFmtId="0" fontId="3" fillId="0" borderId="53" xfId="8" applyFont="1" applyBorder="1" applyAlignment="1">
      <alignment horizontal="center" wrapText="1"/>
    </xf>
    <xf numFmtId="0" fontId="3" fillId="2" borderId="1" xfId="6" applyFont="1" applyFill="1" applyBorder="1" applyAlignment="1">
      <alignment horizontal="center" vertical="center" wrapText="1"/>
    </xf>
    <xf numFmtId="0" fontId="3" fillId="2" borderId="2" xfId="6" applyFont="1" applyFill="1" applyBorder="1" applyAlignment="1">
      <alignment horizontal="center" vertical="center" wrapText="1"/>
    </xf>
    <xf numFmtId="0" fontId="3" fillId="0" borderId="29" xfId="6" applyFont="1" applyBorder="1" applyAlignment="1">
      <alignment horizontal="center"/>
    </xf>
    <xf numFmtId="0" fontId="2" fillId="0" borderId="3" xfId="6" applyFont="1" applyBorder="1" applyAlignment="1">
      <alignment wrapText="1"/>
    </xf>
    <xf numFmtId="0" fontId="3" fillId="2" borderId="4" xfId="6" applyFont="1" applyFill="1" applyBorder="1" applyAlignment="1">
      <alignment horizontal="center" wrapText="1"/>
    </xf>
    <xf numFmtId="0" fontId="3" fillId="2" borderId="5" xfId="6" applyFont="1" applyFill="1" applyBorder="1" applyAlignment="1">
      <alignment horizontal="center" wrapText="1"/>
    </xf>
    <xf numFmtId="166" fontId="28" fillId="10" borderId="54" xfId="6" applyNumberFormat="1" applyFont="1" applyFill="1" applyBorder="1" applyProtection="1">
      <protection locked="0"/>
    </xf>
    <xf numFmtId="16" fontId="28" fillId="0" borderId="55" xfId="6" applyNumberFormat="1" applyFont="1" applyBorder="1" applyProtection="1">
      <protection locked="0"/>
    </xf>
    <xf numFmtId="167" fontId="28" fillId="10" borderId="56" xfId="6" applyNumberFormat="1" applyFont="1" applyFill="1" applyBorder="1" applyAlignment="1" applyProtection="1">
      <alignment horizontal="center"/>
      <protection locked="0"/>
    </xf>
    <xf numFmtId="167" fontId="28" fillId="10" borderId="55" xfId="6" applyNumberFormat="1" applyFont="1" applyFill="1" applyBorder="1" applyProtection="1">
      <protection locked="0"/>
    </xf>
    <xf numFmtId="43" fontId="28" fillId="0" borderId="57" xfId="9" applyFont="1" applyBorder="1" applyAlignment="1" applyProtection="1">
      <protection locked="0"/>
    </xf>
    <xf numFmtId="43" fontId="28" fillId="0" borderId="55" xfId="9" applyFont="1" applyBorder="1" applyAlignment="1" applyProtection="1">
      <protection locked="0"/>
    </xf>
    <xf numFmtId="43" fontId="28" fillId="0" borderId="58" xfId="9" applyFont="1" applyBorder="1" applyAlignment="1" applyProtection="1">
      <alignment horizontal="right"/>
      <protection locked="0"/>
    </xf>
    <xf numFmtId="43" fontId="28" fillId="14" borderId="59" xfId="9" applyFont="1" applyFill="1" applyBorder="1" applyAlignment="1" applyProtection="1">
      <alignment horizontal="right"/>
      <protection locked="0"/>
    </xf>
    <xf numFmtId="43" fontId="28" fillId="10" borderId="56" xfId="9" applyFont="1" applyFill="1" applyBorder="1" applyAlignment="1" applyProtection="1">
      <protection locked="0"/>
    </xf>
    <xf numFmtId="43" fontId="28" fillId="15" borderId="56" xfId="9" applyFont="1" applyFill="1" applyBorder="1" applyAlignment="1"/>
    <xf numFmtId="0" fontId="1" fillId="0" borderId="60" xfId="6" applyBorder="1"/>
    <xf numFmtId="165" fontId="24" fillId="0" borderId="61" xfId="10" applyNumberFormat="1" applyFont="1" applyBorder="1" applyAlignment="1" applyProtection="1">
      <alignment horizontal="right" vertical="top"/>
      <protection locked="0"/>
    </xf>
    <xf numFmtId="165" fontId="24" fillId="10" borderId="61" xfId="10" applyNumberFormat="1" applyFont="1" applyFill="1" applyBorder="1" applyAlignment="1" applyProtection="1">
      <alignment horizontal="right" vertical="top"/>
      <protection locked="0"/>
    </xf>
    <xf numFmtId="164" fontId="15" fillId="0" borderId="61" xfId="8" applyNumberFormat="1" applyFont="1" applyFill="1" applyBorder="1" applyAlignment="1">
      <alignment vertical="top"/>
    </xf>
    <xf numFmtId="164" fontId="3" fillId="6" borderId="62" xfId="6" applyNumberFormat="1" applyFont="1" applyFill="1" applyBorder="1" applyAlignment="1">
      <alignment vertical="top"/>
    </xf>
    <xf numFmtId="164" fontId="3" fillId="6" borderId="63" xfId="9" applyNumberFormat="1" applyFont="1" applyFill="1" applyBorder="1" applyAlignment="1">
      <alignment vertical="top"/>
    </xf>
    <xf numFmtId="0" fontId="3" fillId="0" borderId="35" xfId="6" applyFont="1" applyBorder="1" applyAlignment="1">
      <alignment horizontal="center"/>
    </xf>
    <xf numFmtId="166" fontId="28" fillId="10" borderId="64" xfId="6" applyNumberFormat="1" applyFont="1" applyFill="1" applyBorder="1" applyProtection="1">
      <protection locked="0"/>
    </xf>
    <xf numFmtId="16" fontId="28" fillId="0" borderId="65" xfId="6" applyNumberFormat="1" applyFont="1" applyBorder="1" applyProtection="1">
      <protection locked="0"/>
    </xf>
    <xf numFmtId="167" fontId="28" fillId="10" borderId="66" xfId="6" applyNumberFormat="1" applyFont="1" applyFill="1" applyBorder="1" applyAlignment="1" applyProtection="1">
      <alignment horizontal="center"/>
      <protection locked="0"/>
    </xf>
    <xf numFmtId="167" fontId="28" fillId="10" borderId="65" xfId="6" applyNumberFormat="1" applyFont="1" applyFill="1" applyBorder="1" applyProtection="1">
      <protection locked="0"/>
    </xf>
    <xf numFmtId="43" fontId="28" fillId="0" borderId="67" xfId="9" applyFont="1" applyBorder="1" applyAlignment="1" applyProtection="1">
      <protection locked="0"/>
    </xf>
    <xf numFmtId="43" fontId="28" fillId="0" borderId="65" xfId="9" applyFont="1" applyBorder="1" applyAlignment="1" applyProtection="1">
      <protection locked="0"/>
    </xf>
    <xf numFmtId="43" fontId="28" fillId="0" borderId="68" xfId="9" applyFont="1" applyBorder="1" applyAlignment="1" applyProtection="1">
      <alignment horizontal="right"/>
      <protection locked="0"/>
    </xf>
    <xf numFmtId="43" fontId="28" fillId="14" borderId="69" xfId="9" applyFont="1" applyFill="1" applyBorder="1" applyAlignment="1" applyProtection="1">
      <alignment horizontal="right"/>
      <protection locked="0"/>
    </xf>
    <xf numFmtId="43" fontId="28" fillId="10" borderId="66" xfId="9" applyFont="1" applyFill="1" applyBorder="1" applyAlignment="1" applyProtection="1">
      <protection locked="0"/>
    </xf>
    <xf numFmtId="43" fontId="28" fillId="15" borderId="66" xfId="9" applyFont="1" applyFill="1" applyBorder="1" applyAlignment="1"/>
    <xf numFmtId="43" fontId="3" fillId="4" borderId="30" xfId="9" applyFont="1" applyFill="1" applyBorder="1"/>
    <xf numFmtId="43" fontId="3" fillId="4" borderId="33" xfId="9" applyFont="1" applyFill="1" applyBorder="1" applyAlignment="1">
      <alignment wrapText="1"/>
    </xf>
    <xf numFmtId="43" fontId="3" fillId="4" borderId="26" xfId="9" applyFont="1" applyFill="1" applyBorder="1" applyAlignment="1">
      <alignment wrapText="1"/>
    </xf>
    <xf numFmtId="43" fontId="3" fillId="4" borderId="30" xfId="9" applyFont="1" applyFill="1" applyBorder="1" applyAlignment="1">
      <alignment wrapText="1"/>
    </xf>
    <xf numFmtId="43" fontId="3" fillId="4" borderId="31" xfId="9" applyFont="1" applyFill="1" applyBorder="1"/>
    <xf numFmtId="43" fontId="3" fillId="4" borderId="34" xfId="9" applyFont="1" applyFill="1" applyBorder="1" applyAlignment="1">
      <alignment wrapText="1"/>
    </xf>
    <xf numFmtId="43" fontId="3" fillId="4" borderId="27" xfId="9" applyFont="1" applyFill="1" applyBorder="1" applyAlignment="1">
      <alignment wrapText="1"/>
    </xf>
    <xf numFmtId="43" fontId="3" fillId="4" borderId="31" xfId="9" applyFont="1" applyFill="1" applyBorder="1" applyAlignment="1">
      <alignment wrapText="1"/>
    </xf>
    <xf numFmtId="44" fontId="28" fillId="0" borderId="70" xfId="11" applyFont="1" applyBorder="1" applyAlignment="1"/>
    <xf numFmtId="166" fontId="28" fillId="10" borderId="71" xfId="6" applyNumberFormat="1" applyFont="1" applyFill="1" applyBorder="1" applyProtection="1">
      <protection locked="0"/>
    </xf>
    <xf numFmtId="16" fontId="28" fillId="0" borderId="72" xfId="6" applyNumberFormat="1" applyFont="1" applyBorder="1" applyProtection="1">
      <protection locked="0"/>
    </xf>
    <xf numFmtId="167" fontId="28" fillId="10" borderId="73" xfId="6" applyNumberFormat="1" applyFont="1" applyFill="1" applyBorder="1" applyAlignment="1" applyProtection="1">
      <alignment horizontal="center"/>
      <protection locked="0"/>
    </xf>
    <xf numFmtId="167" fontId="28" fillId="10" borderId="72" xfId="6" applyNumberFormat="1" applyFont="1" applyFill="1" applyBorder="1" applyProtection="1">
      <protection locked="0"/>
    </xf>
    <xf numFmtId="43" fontId="28" fillId="0" borderId="74" xfId="9" applyFont="1" applyBorder="1" applyAlignment="1" applyProtection="1">
      <protection locked="0"/>
    </xf>
    <xf numFmtId="43" fontId="28" fillId="0" borderId="75" xfId="9" applyFont="1" applyBorder="1" applyAlignment="1" applyProtection="1">
      <protection locked="0"/>
    </xf>
    <xf numFmtId="43" fontId="28" fillId="0" borderId="76" xfId="9" applyFont="1" applyBorder="1" applyAlignment="1" applyProtection="1">
      <alignment horizontal="right"/>
      <protection locked="0"/>
    </xf>
    <xf numFmtId="43" fontId="28" fillId="14" borderId="77" xfId="9" applyFont="1" applyFill="1" applyBorder="1" applyAlignment="1" applyProtection="1">
      <alignment horizontal="right"/>
      <protection locked="0"/>
    </xf>
    <xf numFmtId="43" fontId="28" fillId="10" borderId="78" xfId="9" applyFont="1" applyFill="1" applyBorder="1" applyAlignment="1" applyProtection="1">
      <protection locked="0"/>
    </xf>
    <xf numFmtId="43" fontId="28" fillId="15" borderId="73" xfId="9" applyFont="1" applyFill="1" applyBorder="1" applyAlignment="1"/>
    <xf numFmtId="166" fontId="28" fillId="16" borderId="79" xfId="6" applyNumberFormat="1" applyFont="1" applyFill="1" applyBorder="1" applyProtection="1">
      <protection locked="0"/>
    </xf>
    <xf numFmtId="16" fontId="28" fillId="16" borderId="80" xfId="6" applyNumberFormat="1" applyFont="1" applyFill="1" applyBorder="1" applyProtection="1">
      <protection locked="0"/>
    </xf>
    <xf numFmtId="16" fontId="28" fillId="16" borderId="81" xfId="6" applyNumberFormat="1" applyFont="1" applyFill="1" applyBorder="1" applyProtection="1">
      <protection locked="0"/>
    </xf>
    <xf numFmtId="43" fontId="28" fillId="10" borderId="82" xfId="6" applyNumberFormat="1" applyFont="1" applyFill="1" applyBorder="1" applyProtection="1">
      <protection locked="0"/>
    </xf>
    <xf numFmtId="43" fontId="28" fillId="10" borderId="83" xfId="6" applyNumberFormat="1" applyFont="1" applyFill="1" applyBorder="1" applyProtection="1">
      <protection locked="0"/>
    </xf>
    <xf numFmtId="43" fontId="28" fillId="14" borderId="83" xfId="6" applyNumberFormat="1" applyFont="1" applyFill="1" applyBorder="1" applyProtection="1">
      <protection locked="0"/>
    </xf>
    <xf numFmtId="43" fontId="28" fillId="15" borderId="83" xfId="9" applyFont="1" applyFill="1" applyBorder="1" applyAlignment="1"/>
    <xf numFmtId="44" fontId="28" fillId="0" borderId="84" xfId="11" applyFont="1" applyBorder="1" applyAlignment="1"/>
    <xf numFmtId="44" fontId="30" fillId="0" borderId="85" xfId="6" applyNumberFormat="1" applyFont="1" applyBorder="1"/>
    <xf numFmtId="44" fontId="30" fillId="0" borderId="46" xfId="6" applyNumberFormat="1" applyFont="1" applyBorder="1"/>
    <xf numFmtId="44" fontId="30" fillId="0" borderId="45" xfId="6" applyNumberFormat="1" applyFont="1" applyBorder="1"/>
    <xf numFmtId="44" fontId="30" fillId="0" borderId="86" xfId="6" applyNumberFormat="1" applyFont="1" applyBorder="1"/>
    <xf numFmtId="44" fontId="28" fillId="0" borderId="87" xfId="6" applyNumberFormat="1" applyFont="1" applyBorder="1"/>
    <xf numFmtId="0" fontId="25" fillId="0" borderId="85" xfId="6" applyFont="1" applyBorder="1" applyAlignment="1">
      <alignment horizontal="left"/>
    </xf>
    <xf numFmtId="0" fontId="25" fillId="0" borderId="46" xfId="6" applyFont="1" applyBorder="1" applyAlignment="1">
      <alignment horizontal="left"/>
    </xf>
    <xf numFmtId="0" fontId="25" fillId="0" borderId="46" xfId="6" applyFont="1" applyBorder="1" applyAlignment="1">
      <alignment horizontal="center"/>
    </xf>
    <xf numFmtId="0" fontId="1" fillId="0" borderId="46" xfId="6" applyBorder="1"/>
    <xf numFmtId="0" fontId="1" fillId="0" borderId="87" xfId="6" applyBorder="1"/>
    <xf numFmtId="0" fontId="3" fillId="17" borderId="88" xfId="8" applyNumberFormat="1" applyFont="1" applyFill="1" applyBorder="1" applyAlignment="1"/>
    <xf numFmtId="44" fontId="2" fillId="17" borderId="89" xfId="8" applyNumberFormat="1" applyFont="1" applyFill="1" applyBorder="1" applyAlignment="1"/>
    <xf numFmtId="44" fontId="2" fillId="10" borderId="89" xfId="8" applyNumberFormat="1" applyFont="1" applyFill="1" applyBorder="1" applyAlignment="1" applyProtection="1">
      <protection locked="0"/>
    </xf>
    <xf numFmtId="0" fontId="2" fillId="17" borderId="89" xfId="8" applyNumberFormat="1" applyFont="1" applyFill="1" applyBorder="1" applyAlignment="1"/>
    <xf numFmtId="0" fontId="29" fillId="0" borderId="19" xfId="6" applyFont="1" applyBorder="1" applyAlignment="1">
      <alignment horizontal="center"/>
    </xf>
    <xf numFmtId="0" fontId="28" fillId="0" borderId="19" xfId="6" applyFont="1" applyBorder="1" applyAlignment="1">
      <alignment horizontal="center"/>
    </xf>
    <xf numFmtId="0" fontId="28" fillId="0" borderId="50" xfId="6" applyFont="1" applyBorder="1" applyAlignment="1">
      <alignment horizontal="center"/>
    </xf>
    <xf numFmtId="0" fontId="25" fillId="0" borderId="92" xfId="6" applyFont="1" applyBorder="1"/>
    <xf numFmtId="0" fontId="25" fillId="0" borderId="93" xfId="6" applyFont="1" applyBorder="1"/>
    <xf numFmtId="0" fontId="25" fillId="0" borderId="93" xfId="6" applyFont="1" applyBorder="1" applyAlignment="1">
      <alignment wrapText="1"/>
    </xf>
    <xf numFmtId="0" fontId="31" fillId="0" borderId="94" xfId="6" applyFont="1" applyBorder="1" applyAlignment="1">
      <alignment wrapText="1"/>
    </xf>
    <xf numFmtId="0" fontId="31" fillId="15" borderId="94" xfId="6" applyFont="1" applyFill="1" applyBorder="1"/>
    <xf numFmtId="0" fontId="31" fillId="0" borderId="94" xfId="6" applyFont="1" applyBorder="1" applyAlignment="1">
      <alignment horizontal="center" wrapText="1"/>
    </xf>
    <xf numFmtId="0" fontId="31" fillId="18" borderId="94" xfId="6" applyFont="1" applyFill="1" applyBorder="1" applyAlignment="1">
      <alignment horizontal="center" wrapText="1"/>
    </xf>
    <xf numFmtId="0" fontId="31" fillId="0" borderId="95" xfId="6" applyFont="1" applyBorder="1"/>
    <xf numFmtId="0" fontId="2" fillId="17" borderId="88" xfId="8" applyNumberFormat="1" applyFont="1" applyFill="1" applyBorder="1" applyAlignment="1">
      <alignment horizontal="left" indent="1"/>
    </xf>
    <xf numFmtId="168" fontId="28" fillId="0" borderId="56" xfId="9" applyNumberFormat="1" applyFont="1" applyBorder="1" applyAlignment="1" applyProtection="1">
      <protection locked="0"/>
    </xf>
    <xf numFmtId="169" fontId="28" fillId="0" borderId="55" xfId="6" applyNumberFormat="1" applyFont="1" applyBorder="1" applyProtection="1">
      <protection locked="0"/>
    </xf>
    <xf numFmtId="43" fontId="28" fillId="0" borderId="56" xfId="6" applyNumberFormat="1" applyFont="1" applyBorder="1"/>
    <xf numFmtId="0" fontId="1" fillId="0" borderId="97" xfId="6" applyBorder="1"/>
    <xf numFmtId="166" fontId="1" fillId="0" borderId="0" xfId="6" applyNumberFormat="1"/>
    <xf numFmtId="0" fontId="32" fillId="0" borderId="0" xfId="6" applyFont="1"/>
    <xf numFmtId="44" fontId="32" fillId="15" borderId="0" xfId="12" applyFont="1" applyFill="1" applyBorder="1"/>
    <xf numFmtId="44" fontId="32" fillId="18" borderId="0" xfId="12" applyFont="1" applyFill="1" applyBorder="1"/>
    <xf numFmtId="164" fontId="1" fillId="18" borderId="0" xfId="6" applyNumberFormat="1" applyFill="1"/>
    <xf numFmtId="0" fontId="1" fillId="18" borderId="0" xfId="6" applyFill="1"/>
    <xf numFmtId="168" fontId="28" fillId="0" borderId="66" xfId="9" applyNumberFormat="1" applyFont="1" applyBorder="1" applyAlignment="1" applyProtection="1">
      <protection locked="0"/>
    </xf>
    <xf numFmtId="169" fontId="28" fillId="0" borderId="65" xfId="6" applyNumberFormat="1" applyFont="1" applyBorder="1"/>
    <xf numFmtId="43" fontId="28" fillId="0" borderId="66" xfId="6" applyNumberFormat="1" applyFont="1" applyBorder="1"/>
    <xf numFmtId="168" fontId="28" fillId="0" borderId="102" xfId="9" applyNumberFormat="1" applyFont="1" applyBorder="1" applyAlignment="1" applyProtection="1">
      <protection locked="0"/>
    </xf>
    <xf numFmtId="169" fontId="28" fillId="0" borderId="75" xfId="6" applyNumberFormat="1" applyFont="1" applyBorder="1"/>
    <xf numFmtId="43" fontId="28" fillId="0" borderId="102" xfId="6" applyNumberFormat="1" applyFont="1" applyBorder="1"/>
    <xf numFmtId="44" fontId="28" fillId="0" borderId="103" xfId="6" applyNumberFormat="1" applyFont="1" applyBorder="1"/>
    <xf numFmtId="0" fontId="32" fillId="0" borderId="10" xfId="6" applyFont="1" applyBorder="1"/>
    <xf numFmtId="44" fontId="0" fillId="15" borderId="10" xfId="12" applyFont="1" applyFill="1" applyBorder="1"/>
    <xf numFmtId="44" fontId="32" fillId="18" borderId="10" xfId="12" applyFont="1" applyFill="1" applyBorder="1"/>
    <xf numFmtId="164" fontId="1" fillId="18" borderId="10" xfId="6" applyNumberFormat="1" applyFill="1" applyBorder="1"/>
    <xf numFmtId="44" fontId="1" fillId="15" borderId="0" xfId="6" applyNumberFormat="1" applyFill="1"/>
    <xf numFmtId="44" fontId="1" fillId="0" borderId="60" xfId="6" applyNumberFormat="1" applyBorder="1"/>
    <xf numFmtId="44" fontId="30" fillId="0" borderId="44" xfId="6" applyNumberFormat="1" applyFont="1" applyBorder="1"/>
    <xf numFmtId="0" fontId="1" fillId="0" borderId="45" xfId="6" applyBorder="1"/>
    <xf numFmtId="44" fontId="28" fillId="0" borderId="87" xfId="11" applyFont="1" applyBorder="1" applyAlignment="1"/>
    <xf numFmtId="0" fontId="2" fillId="10" borderId="88" xfId="8" applyNumberFormat="1" applyFont="1" applyFill="1" applyBorder="1" applyAlignment="1" applyProtection="1">
      <alignment horizontal="left" indent="1"/>
      <protection locked="0"/>
    </xf>
    <xf numFmtId="0" fontId="28" fillId="0" borderId="104" xfId="6" applyFont="1" applyBorder="1" applyAlignment="1">
      <alignment horizontal="center"/>
    </xf>
    <xf numFmtId="0" fontId="28" fillId="0" borderId="19" xfId="6" applyFont="1" applyBorder="1"/>
    <xf numFmtId="44" fontId="2" fillId="10" borderId="105" xfId="8" applyNumberFormat="1" applyFont="1" applyFill="1" applyBorder="1" applyAlignment="1" applyProtection="1">
      <protection locked="0"/>
    </xf>
    <xf numFmtId="166" fontId="28" fillId="10" borderId="106" xfId="6" applyNumberFormat="1" applyFont="1" applyFill="1" applyBorder="1" applyAlignment="1" applyProtection="1">
      <alignment horizontal="center"/>
      <protection locked="0"/>
    </xf>
    <xf numFmtId="43" fontId="28" fillId="0" borderId="56" xfId="9" applyFont="1" applyBorder="1" applyAlignment="1" applyProtection="1">
      <protection locked="0"/>
    </xf>
    <xf numFmtId="0" fontId="3" fillId="17" borderId="88" xfId="8" applyNumberFormat="1" applyFont="1" applyFill="1" applyBorder="1" applyAlignment="1">
      <alignment horizontal="left" indent="1"/>
    </xf>
    <xf numFmtId="44" fontId="2" fillId="17" borderId="0" xfId="8" applyNumberFormat="1" applyFont="1" applyFill="1" applyBorder="1" applyAlignment="1"/>
    <xf numFmtId="44" fontId="2" fillId="17" borderId="108" xfId="8" applyNumberFormat="1" applyFont="1" applyFill="1" applyBorder="1" applyAlignment="1"/>
    <xf numFmtId="166" fontId="28" fillId="10" borderId="109" xfId="6" applyNumberFormat="1" applyFont="1" applyFill="1" applyBorder="1" applyAlignment="1" applyProtection="1">
      <alignment horizontal="center"/>
      <protection locked="0"/>
    </xf>
    <xf numFmtId="43" fontId="28" fillId="0" borderId="66" xfId="9" applyFont="1" applyBorder="1" applyAlignment="1" applyProtection="1">
      <protection locked="0"/>
    </xf>
    <xf numFmtId="44" fontId="2" fillId="17" borderId="111" xfId="8" applyNumberFormat="1" applyFont="1" applyFill="1" applyBorder="1" applyAlignment="1"/>
    <xf numFmtId="44" fontId="2" fillId="17" borderId="89" xfId="8" applyNumberFormat="1" applyFont="1" applyFill="1" applyBorder="1" applyAlignment="1" applyProtection="1">
      <protection locked="0"/>
    </xf>
    <xf numFmtId="0" fontId="2" fillId="17" borderId="88" xfId="8" applyNumberFormat="1" applyFont="1" applyFill="1" applyBorder="1" applyAlignment="1"/>
    <xf numFmtId="44" fontId="2" fillId="17" borderId="105" xfId="8" applyNumberFormat="1" applyFont="1" applyFill="1" applyBorder="1" applyAlignment="1" applyProtection="1">
      <protection locked="0"/>
    </xf>
    <xf numFmtId="44" fontId="2" fillId="17" borderId="112" xfId="8" applyNumberFormat="1" applyFont="1" applyFill="1" applyBorder="1" applyAlignment="1"/>
    <xf numFmtId="166" fontId="28" fillId="10" borderId="113" xfId="6" applyNumberFormat="1" applyFont="1" applyFill="1" applyBorder="1" applyAlignment="1" applyProtection="1">
      <alignment horizontal="center"/>
      <protection locked="0"/>
    </xf>
    <xf numFmtId="43" fontId="28" fillId="0" borderId="115" xfId="9" applyFont="1" applyBorder="1" applyAlignment="1" applyProtection="1">
      <protection locked="0"/>
    </xf>
    <xf numFmtId="0" fontId="33" fillId="0" borderId="116" xfId="6" applyFont="1" applyBorder="1" applyAlignment="1">
      <alignment horizontal="center"/>
    </xf>
    <xf numFmtId="0" fontId="30" fillId="0" borderId="9" xfId="6" applyFont="1" applyBorder="1"/>
    <xf numFmtId="0" fontId="30" fillId="0" borderId="10" xfId="6" applyFont="1" applyBorder="1"/>
    <xf numFmtId="0" fontId="28" fillId="0" borderId="117" xfId="6" applyFont="1" applyBorder="1"/>
    <xf numFmtId="0" fontId="33" fillId="0" borderId="44" xfId="6" applyFont="1" applyBorder="1"/>
    <xf numFmtId="0" fontId="33" fillId="0" borderId="86" xfId="6" applyFont="1" applyBorder="1"/>
    <xf numFmtId="44" fontId="28" fillId="0" borderId="47" xfId="6" applyNumberFormat="1" applyFont="1" applyBorder="1"/>
    <xf numFmtId="44" fontId="28" fillId="0" borderId="118" xfId="6" applyNumberFormat="1" applyFont="1" applyBorder="1" applyProtection="1">
      <protection locked="0"/>
    </xf>
    <xf numFmtId="0" fontId="33" fillId="0" borderId="90" xfId="6" applyFont="1" applyBorder="1"/>
    <xf numFmtId="0" fontId="1" fillId="0" borderId="91" xfId="6" applyBorder="1"/>
    <xf numFmtId="44" fontId="28" fillId="0" borderId="119" xfId="6" applyNumberFormat="1" applyFont="1" applyBorder="1"/>
    <xf numFmtId="44" fontId="1" fillId="15" borderId="120" xfId="6" applyNumberFormat="1" applyFill="1" applyBorder="1"/>
    <xf numFmtId="44" fontId="1" fillId="0" borderId="121" xfId="6" applyNumberFormat="1" applyBorder="1"/>
    <xf numFmtId="166" fontId="28" fillId="10" borderId="122" xfId="6" applyNumberFormat="1" applyFont="1" applyFill="1" applyBorder="1" applyAlignment="1" applyProtection="1">
      <alignment horizontal="center"/>
      <protection locked="0"/>
    </xf>
    <xf numFmtId="44" fontId="28" fillId="0" borderId="123" xfId="6" applyNumberFormat="1" applyFont="1" applyBorder="1" applyProtection="1">
      <protection locked="0"/>
    </xf>
    <xf numFmtId="0" fontId="1" fillId="0" borderId="124" xfId="6" applyBorder="1"/>
    <xf numFmtId="0" fontId="1" fillId="0" borderId="125" xfId="6" applyBorder="1"/>
    <xf numFmtId="0" fontId="34" fillId="17" borderId="126" xfId="6" applyFont="1" applyFill="1" applyBorder="1"/>
    <xf numFmtId="0" fontId="32" fillId="17" borderId="125" xfId="6" applyFont="1" applyFill="1" applyBorder="1"/>
    <xf numFmtId="166" fontId="32" fillId="17" borderId="125" xfId="6" applyNumberFormat="1" applyFont="1" applyFill="1" applyBorder="1"/>
    <xf numFmtId="0" fontId="1" fillId="17" borderId="125" xfId="6" applyFill="1" applyBorder="1"/>
    <xf numFmtId="164" fontId="1" fillId="17" borderId="125" xfId="6" applyNumberFormat="1" applyFill="1" applyBorder="1"/>
    <xf numFmtId="44" fontId="1" fillId="17" borderId="125" xfId="6" applyNumberFormat="1" applyFill="1" applyBorder="1"/>
    <xf numFmtId="44" fontId="1" fillId="17" borderId="127" xfId="6" applyNumberFormat="1" applyFill="1" applyBorder="1"/>
    <xf numFmtId="0" fontId="35" fillId="0" borderId="44" xfId="6" applyFont="1" applyBorder="1"/>
    <xf numFmtId="0" fontId="23" fillId="0" borderId="19" xfId="5" applyFont="1" applyBorder="1" applyAlignment="1">
      <alignment horizontal="left" vertical="top"/>
    </xf>
    <xf numFmtId="165" fontId="23" fillId="0" borderId="19" xfId="5" applyNumberFormat="1" applyFont="1" applyBorder="1" applyAlignment="1">
      <alignment horizontal="right" vertical="top"/>
    </xf>
    <xf numFmtId="14" fontId="0" fillId="0" borderId="0" xfId="0" applyNumberFormat="1"/>
    <xf numFmtId="165" fontId="24" fillId="11" borderId="132" xfId="5" applyNumberFormat="1" applyFont="1" applyFill="1" applyBorder="1" applyAlignment="1">
      <alignment horizontal="right" vertical="top"/>
    </xf>
    <xf numFmtId="0" fontId="23" fillId="0" borderId="131" xfId="0" applyFont="1" applyBorder="1" applyAlignment="1">
      <alignment horizontal="left" vertical="top"/>
    </xf>
    <xf numFmtId="165" fontId="23" fillId="0" borderId="131" xfId="0" applyNumberFormat="1" applyFont="1" applyBorder="1" applyAlignment="1">
      <alignment horizontal="right" vertical="top"/>
    </xf>
    <xf numFmtId="0" fontId="23" fillId="20" borderId="37" xfId="0" applyFont="1" applyFill="1" applyBorder="1" applyAlignment="1">
      <alignment horizontal="left" vertical="top"/>
    </xf>
    <xf numFmtId="165" fontId="23" fillId="20" borderId="37" xfId="0" applyNumberFormat="1" applyFont="1" applyFill="1" applyBorder="1" applyAlignment="1">
      <alignment horizontal="right" vertical="top"/>
    </xf>
    <xf numFmtId="0" fontId="23" fillId="0" borderId="37" xfId="0" applyFont="1" applyBorder="1" applyAlignment="1">
      <alignment horizontal="left" vertical="top"/>
    </xf>
    <xf numFmtId="165" fontId="23" fillId="0" borderId="37" xfId="0" applyNumberFormat="1" applyFont="1" applyBorder="1" applyAlignment="1">
      <alignment horizontal="right" vertical="top"/>
    </xf>
    <xf numFmtId="0" fontId="5" fillId="3" borderId="6"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0" fillId="0" borderId="0" xfId="0" applyAlignment="1">
      <alignment horizontal="left" wrapText="1"/>
    </xf>
    <xf numFmtId="0" fontId="0" fillId="0" borderId="0" xfId="0" applyAlignment="1">
      <alignment horizontal="center"/>
    </xf>
    <xf numFmtId="0" fontId="18" fillId="0" borderId="0" xfId="0" applyFont="1" applyAlignment="1">
      <alignment horizontal="center"/>
    </xf>
    <xf numFmtId="0" fontId="28" fillId="0" borderId="90" xfId="6" applyFont="1" applyBorder="1" applyAlignment="1">
      <alignment horizontal="left"/>
    </xf>
    <xf numFmtId="0" fontId="1" fillId="0" borderId="91" xfId="6" applyBorder="1" applyAlignment="1">
      <alignment horizontal="left"/>
    </xf>
    <xf numFmtId="0" fontId="28" fillId="0" borderId="50" xfId="6" applyFont="1" applyBorder="1" applyAlignment="1">
      <alignment horizontal="left"/>
    </xf>
    <xf numFmtId="0" fontId="28" fillId="0" borderId="54" xfId="6" applyFont="1" applyBorder="1" applyAlignment="1" applyProtection="1">
      <alignment horizontal="left"/>
      <protection locked="0"/>
    </xf>
    <xf numFmtId="0" fontId="28" fillId="0" borderId="96" xfId="6" applyFont="1" applyBorder="1" applyAlignment="1" applyProtection="1">
      <alignment horizontal="left"/>
      <protection locked="0"/>
    </xf>
    <xf numFmtId="0" fontId="28" fillId="0" borderId="55" xfId="6" applyFont="1" applyBorder="1" applyAlignment="1" applyProtection="1">
      <alignment horizontal="left"/>
      <protection locked="0"/>
    </xf>
    <xf numFmtId="0" fontId="1" fillId="0" borderId="96" xfId="6" applyBorder="1" applyAlignment="1" applyProtection="1">
      <alignment horizontal="left"/>
      <protection locked="0"/>
    </xf>
    <xf numFmtId="0" fontId="28" fillId="0" borderId="64" xfId="6" applyFont="1" applyBorder="1" applyAlignment="1" applyProtection="1">
      <alignment horizontal="left"/>
      <protection locked="0"/>
    </xf>
    <xf numFmtId="0" fontId="1" fillId="0" borderId="98" xfId="6" applyBorder="1" applyAlignment="1" applyProtection="1">
      <alignment horizontal="left"/>
      <protection locked="0"/>
    </xf>
    <xf numFmtId="0" fontId="28" fillId="0" borderId="65" xfId="6" applyFont="1" applyBorder="1" applyAlignment="1" applyProtection="1">
      <alignment horizontal="left"/>
      <protection locked="0"/>
    </xf>
    <xf numFmtId="0" fontId="28" fillId="0" borderId="99" xfId="6" applyFont="1" applyBorder="1" applyAlignment="1" applyProtection="1">
      <alignment horizontal="left"/>
      <protection locked="0"/>
    </xf>
    <xf numFmtId="0" fontId="1" fillId="0" borderId="100" xfId="6" applyBorder="1" applyAlignment="1" applyProtection="1">
      <alignment horizontal="left"/>
      <protection locked="0"/>
    </xf>
    <xf numFmtId="0" fontId="28" fillId="0" borderId="101" xfId="6" applyFont="1" applyBorder="1" applyAlignment="1" applyProtection="1">
      <alignment horizontal="left"/>
      <protection locked="0"/>
    </xf>
    <xf numFmtId="166" fontId="28" fillId="0" borderId="50" xfId="6" applyNumberFormat="1" applyFont="1" applyBorder="1" applyAlignment="1" applyProtection="1">
      <alignment horizontal="left" wrapText="1"/>
      <protection locked="0"/>
    </xf>
    <xf numFmtId="0" fontId="1" fillId="0" borderId="13" xfId="6" applyBorder="1" applyAlignment="1">
      <alignment horizontal="left" wrapText="1"/>
    </xf>
    <xf numFmtId="0" fontId="1" fillId="0" borderId="91" xfId="6" applyBorder="1" applyAlignment="1">
      <alignment horizontal="left" wrapText="1"/>
    </xf>
    <xf numFmtId="166" fontId="28" fillId="0" borderId="50" xfId="6" applyNumberFormat="1" applyFont="1" applyBorder="1" applyAlignment="1" applyProtection="1">
      <alignment horizontal="left" vertical="top" wrapText="1"/>
      <protection locked="0"/>
    </xf>
    <xf numFmtId="0" fontId="1" fillId="0" borderId="13" xfId="6" applyBorder="1" applyAlignment="1">
      <alignment horizontal="left" vertical="top" wrapText="1"/>
    </xf>
    <xf numFmtId="0" fontId="1" fillId="0" borderId="91" xfId="6" applyBorder="1" applyAlignment="1">
      <alignment horizontal="left" vertical="top" wrapText="1"/>
    </xf>
    <xf numFmtId="166" fontId="28" fillId="0" borderId="55" xfId="6" applyNumberFormat="1" applyFont="1" applyBorder="1" applyAlignment="1" applyProtection="1">
      <alignment horizontal="left" vertical="top" wrapText="1"/>
      <protection locked="0"/>
    </xf>
    <xf numFmtId="0" fontId="1" fillId="0" borderId="107" xfId="6" applyBorder="1" applyAlignment="1" applyProtection="1">
      <alignment horizontal="left" vertical="top" wrapText="1"/>
      <protection locked="0"/>
    </xf>
    <xf numFmtId="0" fontId="1" fillId="0" borderId="96" xfId="6" applyBorder="1" applyAlignment="1" applyProtection="1">
      <alignment horizontal="left" vertical="top" wrapText="1"/>
      <protection locked="0"/>
    </xf>
    <xf numFmtId="0" fontId="28" fillId="0" borderId="55" xfId="6" applyFont="1" applyBorder="1" applyAlignment="1" applyProtection="1">
      <alignment horizontal="left" wrapText="1"/>
      <protection locked="0"/>
    </xf>
    <xf numFmtId="0" fontId="1" fillId="0" borderId="107" xfId="6" applyBorder="1" applyAlignment="1" applyProtection="1">
      <alignment horizontal="left" wrapText="1"/>
      <protection locked="0"/>
    </xf>
    <xf numFmtId="0" fontId="1" fillId="0" borderId="96" xfId="6" applyBorder="1" applyAlignment="1" applyProtection="1">
      <alignment horizontal="left" wrapText="1"/>
      <protection locked="0"/>
    </xf>
    <xf numFmtId="166" fontId="28" fillId="0" borderId="65" xfId="6" applyNumberFormat="1" applyFont="1" applyBorder="1" applyAlignment="1" applyProtection="1">
      <alignment horizontal="left" vertical="top" wrapText="1"/>
      <protection locked="0"/>
    </xf>
    <xf numFmtId="0" fontId="1" fillId="0" borderId="110" xfId="6" applyBorder="1" applyAlignment="1" applyProtection="1">
      <alignment horizontal="left" vertical="top" wrapText="1"/>
      <protection locked="0"/>
    </xf>
    <xf numFmtId="0" fontId="1" fillId="0" borderId="98" xfId="6" applyBorder="1" applyAlignment="1" applyProtection="1">
      <alignment horizontal="left" vertical="top" wrapText="1"/>
      <protection locked="0"/>
    </xf>
    <xf numFmtId="0" fontId="28" fillId="0" borderId="65" xfId="6" applyFont="1" applyBorder="1" applyAlignment="1" applyProtection="1">
      <alignment horizontal="left" wrapText="1"/>
      <protection locked="0"/>
    </xf>
    <xf numFmtId="0" fontId="1" fillId="0" borderId="110" xfId="6" applyBorder="1" applyAlignment="1" applyProtection="1">
      <alignment horizontal="left" wrapText="1"/>
      <protection locked="0"/>
    </xf>
    <xf numFmtId="0" fontId="1" fillId="0" borderId="98" xfId="6" applyBorder="1" applyAlignment="1" applyProtection="1">
      <alignment horizontal="left" wrapText="1"/>
      <protection locked="0"/>
    </xf>
    <xf numFmtId="0" fontId="36" fillId="19" borderId="128" xfId="6" applyFont="1" applyFill="1" applyBorder="1" applyAlignment="1">
      <alignment horizontal="left" wrapText="1"/>
    </xf>
    <xf numFmtId="0" fontId="1" fillId="0" borderId="129" xfId="6" applyBorder="1" applyAlignment="1">
      <alignment horizontal="left" wrapText="1"/>
    </xf>
    <xf numFmtId="0" fontId="1" fillId="0" borderId="125" xfId="6" applyBorder="1" applyAlignment="1">
      <alignment horizontal="left" wrapText="1"/>
    </xf>
    <xf numFmtId="0" fontId="1" fillId="0" borderId="127" xfId="6" applyBorder="1" applyAlignment="1">
      <alignment horizontal="left" wrapText="1"/>
    </xf>
    <xf numFmtId="0" fontId="13" fillId="0" borderId="79" xfId="6" applyFont="1" applyBorder="1" applyAlignment="1" applyProtection="1">
      <alignment horizontal="left" vertical="top" wrapText="1"/>
      <protection locked="0"/>
    </xf>
    <xf numFmtId="0" fontId="1" fillId="0" borderId="80" xfId="6" applyBorder="1" applyAlignment="1" applyProtection="1">
      <alignment horizontal="left" vertical="top" wrapText="1"/>
      <protection locked="0"/>
    </xf>
    <xf numFmtId="0" fontId="1" fillId="0" borderId="130" xfId="6" applyBorder="1" applyAlignment="1" applyProtection="1">
      <alignment horizontal="left" vertical="top" wrapText="1"/>
      <protection locked="0"/>
    </xf>
    <xf numFmtId="166" fontId="28" fillId="0" borderId="101" xfId="6" applyNumberFormat="1" applyFont="1" applyBorder="1" applyAlignment="1" applyProtection="1">
      <alignment horizontal="left" vertical="top" wrapText="1"/>
      <protection locked="0"/>
    </xf>
    <xf numFmtId="0" fontId="1" fillId="0" borderId="114" xfId="6" applyBorder="1" applyAlignment="1" applyProtection="1">
      <alignment horizontal="left" vertical="top" wrapText="1"/>
      <protection locked="0"/>
    </xf>
    <xf numFmtId="0" fontId="1" fillId="0" borderId="100" xfId="6" applyBorder="1" applyAlignment="1" applyProtection="1">
      <alignment horizontal="left" vertical="top" wrapText="1"/>
      <protection locked="0"/>
    </xf>
    <xf numFmtId="0" fontId="28" fillId="0" borderId="101" xfId="6" applyFont="1" applyBorder="1" applyAlignment="1" applyProtection="1">
      <alignment horizontal="left" wrapText="1"/>
      <protection locked="0"/>
    </xf>
    <xf numFmtId="0" fontId="1" fillId="0" borderId="114" xfId="6" applyBorder="1" applyAlignment="1" applyProtection="1">
      <alignment horizontal="left" wrapText="1"/>
      <protection locked="0"/>
    </xf>
    <xf numFmtId="0" fontId="1" fillId="0" borderId="100" xfId="6" applyBorder="1" applyAlignment="1" applyProtection="1">
      <alignment horizontal="left" wrapText="1"/>
      <protection locked="0"/>
    </xf>
    <xf numFmtId="0" fontId="28" fillId="0" borderId="101" xfId="6" applyFont="1" applyBorder="1" applyAlignment="1" applyProtection="1">
      <alignment horizontal="left" vertical="top" wrapText="1"/>
      <protection locked="0"/>
    </xf>
    <xf numFmtId="0" fontId="1" fillId="0" borderId="45" xfId="6" applyBorder="1" applyAlignment="1" applyProtection="1">
      <alignment horizontal="left" vertical="top" wrapText="1"/>
      <protection locked="0"/>
    </xf>
    <xf numFmtId="0" fontId="1" fillId="0" borderId="47" xfId="6" applyBorder="1" applyAlignment="1" applyProtection="1">
      <alignment horizontal="left" vertical="top" wrapText="1"/>
      <protection locked="0"/>
    </xf>
    <xf numFmtId="0" fontId="28" fillId="0" borderId="90" xfId="6" applyFont="1" applyBorder="1" applyAlignment="1" applyProtection="1">
      <alignment horizontal="left" vertical="top" wrapText="1"/>
      <protection locked="0"/>
    </xf>
    <xf numFmtId="0" fontId="1" fillId="0" borderId="13" xfId="6" applyBorder="1" applyAlignment="1" applyProtection="1">
      <alignment horizontal="left" vertical="top" wrapText="1"/>
      <protection locked="0"/>
    </xf>
    <xf numFmtId="0" fontId="1" fillId="0" borderId="119" xfId="6" applyBorder="1" applyAlignment="1" applyProtection="1">
      <alignment horizontal="left" vertical="top" wrapText="1"/>
      <protection locked="0"/>
    </xf>
    <xf numFmtId="0" fontId="2" fillId="19" borderId="48" xfId="6" applyFont="1" applyFill="1" applyBorder="1" applyAlignment="1">
      <alignment horizontal="left" vertical="top" wrapText="1"/>
    </xf>
    <xf numFmtId="0" fontId="2" fillId="19" borderId="124" xfId="6" applyFont="1" applyFill="1" applyBorder="1" applyAlignment="1">
      <alignment horizontal="left" vertical="top" wrapText="1"/>
    </xf>
    <xf numFmtId="0" fontId="0" fillId="0" borderId="0" xfId="0" applyAlignment="1">
      <alignment horizontal="center" wrapText="1"/>
    </xf>
    <xf numFmtId="0" fontId="0" fillId="0" borderId="10" xfId="0" applyBorder="1" applyAlignment="1">
      <alignment horizontal="center" wrapText="1"/>
    </xf>
    <xf numFmtId="0" fontId="14" fillId="7" borderId="12" xfId="4" applyFont="1" applyFill="1" applyBorder="1" applyAlignment="1">
      <alignment horizontal="center" vertical="center" wrapText="1"/>
    </xf>
    <xf numFmtId="0" fontId="14" fillId="7" borderId="13" xfId="4" applyFont="1" applyFill="1" applyBorder="1" applyAlignment="1">
      <alignment horizontal="center" vertical="center" wrapText="1"/>
    </xf>
    <xf numFmtId="0" fontId="14" fillId="7" borderId="14" xfId="4" applyFont="1" applyFill="1" applyBorder="1" applyAlignment="1">
      <alignment horizontal="center" vertical="center" wrapText="1"/>
    </xf>
  </cellXfs>
  <cellStyles count="13">
    <cellStyle name="Comma" xfId="1" builtinId="3"/>
    <cellStyle name="Comma 2" xfId="9" xr:uid="{D15F65EE-F34A-4206-9AB6-F8AF12056FD5}"/>
    <cellStyle name="Currency" xfId="2" builtinId="4"/>
    <cellStyle name="Currency 2" xfId="11" xr:uid="{90A006A7-0A61-496D-89E6-AF7A59EC664B}"/>
    <cellStyle name="Currency 3" xfId="12" xr:uid="{DE2CCEF4-5AE5-4287-8249-F044AA8E882C}"/>
    <cellStyle name="Hyperlink" xfId="3" builtinId="8"/>
    <cellStyle name="Hyperlink 2" xfId="7" xr:uid="{60AF8638-6513-4484-A756-53BF4C236BB7}"/>
    <cellStyle name="Normal" xfId="0" builtinId="0"/>
    <cellStyle name="Normal 2" xfId="4" xr:uid="{00000000-0005-0000-0000-000004000000}"/>
    <cellStyle name="Normal 2 2" xfId="8" xr:uid="{F840AB63-3B07-4F60-A653-E90EF51A5170}"/>
    <cellStyle name="Normal 3" xfId="5" xr:uid="{00000000-0005-0000-0000-000005000000}"/>
    <cellStyle name="Normal 3 3" xfId="10" xr:uid="{F0350176-1991-4555-BBF9-C4FF605B8B7B}"/>
    <cellStyle name="Normal 4" xfId="6" xr:uid="{49CF6001-656A-4841-ABAB-EFED7D3C0E82}"/>
  </cellStyles>
  <dxfs count="0"/>
  <tableStyles count="0" defaultTableStyle="TableStyleMedium2" defaultPivotStyle="PivotStyleLight16"/>
  <colors>
    <mruColors>
      <color rgb="FFE2EFDA"/>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tmp"/><Relationship Id="rId7" Type="http://schemas.openxmlformats.org/officeDocument/2006/relationships/image" Target="../media/image7.tmp"/><Relationship Id="rId2" Type="http://schemas.openxmlformats.org/officeDocument/2006/relationships/image" Target="../media/image2.tmp"/><Relationship Id="rId1" Type="http://schemas.openxmlformats.org/officeDocument/2006/relationships/image" Target="../media/image1.tmp"/><Relationship Id="rId6" Type="http://schemas.openxmlformats.org/officeDocument/2006/relationships/image" Target="../media/image6.tmp"/><Relationship Id="rId5" Type="http://schemas.openxmlformats.org/officeDocument/2006/relationships/image" Target="../media/image5.tmp"/><Relationship Id="rId10" Type="http://schemas.openxmlformats.org/officeDocument/2006/relationships/image" Target="../media/image10.tmp"/><Relationship Id="rId4" Type="http://schemas.openxmlformats.org/officeDocument/2006/relationships/image" Target="../media/image4.tmp"/><Relationship Id="rId9" Type="http://schemas.openxmlformats.org/officeDocument/2006/relationships/image" Target="../media/image9.tmp"/></Relationships>
</file>

<file path=xl/drawings/_rels/drawing2.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hyperlink" Target="http://www.gsa.gov/portal/category/21287"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hyperlink" Target="http://www.gsa.gov/portal/category/21287" TargetMode="External"/></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hyperlink" Target="http://www.gsa.gov/portal/category/21287"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184</xdr:row>
      <xdr:rowOff>0</xdr:rowOff>
    </xdr:from>
    <xdr:to>
      <xdr:col>11</xdr:col>
      <xdr:colOff>304800</xdr:colOff>
      <xdr:row>213</xdr:row>
      <xdr:rowOff>95145</xdr:rowOff>
    </xdr:to>
    <xdr:pic>
      <xdr:nvPicPr>
        <xdr:cNvPr id="2" name="Picture 1" descr="Screen Clippi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16983075"/>
          <a:ext cx="6400800" cy="4790970"/>
        </a:xfrm>
        <a:prstGeom prst="rect">
          <a:avLst/>
        </a:prstGeom>
      </xdr:spPr>
    </xdr:pic>
    <xdr:clientData/>
  </xdr:twoCellAnchor>
  <xdr:twoCellAnchor editAs="oneCell">
    <xdr:from>
      <xdr:col>1</xdr:col>
      <xdr:colOff>0</xdr:colOff>
      <xdr:row>218</xdr:row>
      <xdr:rowOff>1</xdr:rowOff>
    </xdr:from>
    <xdr:to>
      <xdr:col>11</xdr:col>
      <xdr:colOff>304800</xdr:colOff>
      <xdr:row>247</xdr:row>
      <xdr:rowOff>92921</xdr:rowOff>
    </xdr:to>
    <xdr:pic>
      <xdr:nvPicPr>
        <xdr:cNvPr id="3" name="Picture 2" descr="Screen Clippin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09600" y="22488526"/>
          <a:ext cx="6400800" cy="4788745"/>
        </a:xfrm>
        <a:prstGeom prst="rect">
          <a:avLst/>
        </a:prstGeom>
      </xdr:spPr>
    </xdr:pic>
    <xdr:clientData/>
  </xdr:twoCellAnchor>
  <xdr:twoCellAnchor editAs="oneCell">
    <xdr:from>
      <xdr:col>0</xdr:col>
      <xdr:colOff>607695</xdr:colOff>
      <xdr:row>151</xdr:row>
      <xdr:rowOff>0</xdr:rowOff>
    </xdr:from>
    <xdr:to>
      <xdr:col>11</xdr:col>
      <xdr:colOff>302895</xdr:colOff>
      <xdr:row>180</xdr:row>
      <xdr:rowOff>83289</xdr:rowOff>
    </xdr:to>
    <xdr:pic>
      <xdr:nvPicPr>
        <xdr:cNvPr id="4" name="Picture 3" descr="Screen Clipping">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07695" y="11639550"/>
          <a:ext cx="6400800" cy="4779114"/>
        </a:xfrm>
        <a:prstGeom prst="rect">
          <a:avLst/>
        </a:prstGeom>
      </xdr:spPr>
    </xdr:pic>
    <xdr:clientData/>
  </xdr:twoCellAnchor>
  <xdr:twoCellAnchor editAs="oneCell">
    <xdr:from>
      <xdr:col>1</xdr:col>
      <xdr:colOff>38099</xdr:colOff>
      <xdr:row>129</xdr:row>
      <xdr:rowOff>1</xdr:rowOff>
    </xdr:from>
    <xdr:to>
      <xdr:col>11</xdr:col>
      <xdr:colOff>342899</xdr:colOff>
      <xdr:row>148</xdr:row>
      <xdr:rowOff>59749</xdr:rowOff>
    </xdr:to>
    <xdr:pic>
      <xdr:nvPicPr>
        <xdr:cNvPr id="7" name="Picture 6">
          <a:extLst>
            <a:ext uri="{FF2B5EF4-FFF2-40B4-BE49-F238E27FC236}">
              <a16:creationId xmlns:a16="http://schemas.microsoft.com/office/drawing/2014/main" id="{579226FD-A913-4440-A86D-7D69789F9F8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47699" y="6076951"/>
          <a:ext cx="6400800" cy="4946073"/>
        </a:xfrm>
        <a:prstGeom prst="rect">
          <a:avLst/>
        </a:prstGeom>
      </xdr:spPr>
    </xdr:pic>
    <xdr:clientData/>
  </xdr:twoCellAnchor>
  <xdr:twoCellAnchor editAs="oneCell">
    <xdr:from>
      <xdr:col>0</xdr:col>
      <xdr:colOff>600075</xdr:colOff>
      <xdr:row>108</xdr:row>
      <xdr:rowOff>9526</xdr:rowOff>
    </xdr:from>
    <xdr:to>
      <xdr:col>11</xdr:col>
      <xdr:colOff>295275</xdr:colOff>
      <xdr:row>127</xdr:row>
      <xdr:rowOff>77996</xdr:rowOff>
    </xdr:to>
    <xdr:pic>
      <xdr:nvPicPr>
        <xdr:cNvPr id="8" name="Picture 7">
          <a:extLst>
            <a:ext uri="{FF2B5EF4-FFF2-40B4-BE49-F238E27FC236}">
              <a16:creationId xmlns:a16="http://schemas.microsoft.com/office/drawing/2014/main" id="{0E1227B3-D460-4678-8906-8F501400A45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00075" y="685801"/>
          <a:ext cx="6400800" cy="4954795"/>
        </a:xfrm>
        <a:prstGeom prst="rect">
          <a:avLst/>
        </a:prstGeom>
      </xdr:spPr>
    </xdr:pic>
    <xdr:clientData/>
  </xdr:twoCellAnchor>
  <xdr:twoCellAnchor editAs="oneCell">
    <xdr:from>
      <xdr:col>1</xdr:col>
      <xdr:colOff>19050</xdr:colOff>
      <xdr:row>89</xdr:row>
      <xdr:rowOff>9525</xdr:rowOff>
    </xdr:from>
    <xdr:to>
      <xdr:col>11</xdr:col>
      <xdr:colOff>323850</xdr:colOff>
      <xdr:row>106</xdr:row>
      <xdr:rowOff>111703</xdr:rowOff>
    </xdr:to>
    <xdr:pic>
      <xdr:nvPicPr>
        <xdr:cNvPr id="6" name="Picture 5">
          <a:extLst>
            <a:ext uri="{FF2B5EF4-FFF2-40B4-BE49-F238E27FC236}">
              <a16:creationId xmlns:a16="http://schemas.microsoft.com/office/drawing/2014/main" id="{FE3943E0-C178-26B0-64B6-BA8646720024}"/>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8650" y="1028700"/>
          <a:ext cx="6400800" cy="4959928"/>
        </a:xfrm>
        <a:prstGeom prst="rect">
          <a:avLst/>
        </a:prstGeom>
      </xdr:spPr>
    </xdr:pic>
    <xdr:clientData/>
  </xdr:twoCellAnchor>
  <xdr:twoCellAnchor editAs="oneCell">
    <xdr:from>
      <xdr:col>1</xdr:col>
      <xdr:colOff>9525</xdr:colOff>
      <xdr:row>68</xdr:row>
      <xdr:rowOff>9525</xdr:rowOff>
    </xdr:from>
    <xdr:to>
      <xdr:col>11</xdr:col>
      <xdr:colOff>314325</xdr:colOff>
      <xdr:row>87</xdr:row>
      <xdr:rowOff>69010</xdr:rowOff>
    </xdr:to>
    <xdr:pic>
      <xdr:nvPicPr>
        <xdr:cNvPr id="9" name="Picture 8">
          <a:extLst>
            <a:ext uri="{FF2B5EF4-FFF2-40B4-BE49-F238E27FC236}">
              <a16:creationId xmlns:a16="http://schemas.microsoft.com/office/drawing/2014/main" id="{7ED519AC-82E2-00D4-DE18-1965A18404A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619125" y="6743700"/>
          <a:ext cx="6400800" cy="5482385"/>
        </a:xfrm>
        <a:prstGeom prst="rect">
          <a:avLst/>
        </a:prstGeom>
      </xdr:spPr>
    </xdr:pic>
    <xdr:clientData/>
  </xdr:twoCellAnchor>
  <xdr:twoCellAnchor editAs="oneCell">
    <xdr:from>
      <xdr:col>1</xdr:col>
      <xdr:colOff>0</xdr:colOff>
      <xdr:row>47</xdr:row>
      <xdr:rowOff>0</xdr:rowOff>
    </xdr:from>
    <xdr:to>
      <xdr:col>12</xdr:col>
      <xdr:colOff>421822</xdr:colOff>
      <xdr:row>66</xdr:row>
      <xdr:rowOff>57150</xdr:rowOff>
    </xdr:to>
    <xdr:pic>
      <xdr:nvPicPr>
        <xdr:cNvPr id="5" name="Picture 4">
          <a:extLst>
            <a:ext uri="{FF2B5EF4-FFF2-40B4-BE49-F238E27FC236}">
              <a16:creationId xmlns:a16="http://schemas.microsoft.com/office/drawing/2014/main" id="{E78F1982-CEF7-16C0-3C16-00F26E42F960}"/>
            </a:ext>
          </a:extLst>
        </xdr:cNvPr>
        <xdr:cNvPicPr>
          <a:picLocks noChangeAspect="1"/>
        </xdr:cNvPicPr>
      </xdr:nvPicPr>
      <xdr:blipFill>
        <a:blip xmlns:r="http://schemas.openxmlformats.org/officeDocument/2006/relationships" r:embed="rId8"/>
        <a:stretch>
          <a:fillRect/>
        </a:stretch>
      </xdr:blipFill>
      <xdr:spPr>
        <a:xfrm>
          <a:off x="609600" y="733425"/>
          <a:ext cx="7127422" cy="5486400"/>
        </a:xfrm>
        <a:prstGeom prst="rect">
          <a:avLst/>
        </a:prstGeom>
      </xdr:spPr>
    </xdr:pic>
    <xdr:clientData/>
  </xdr:twoCellAnchor>
  <xdr:twoCellAnchor editAs="oneCell">
    <xdr:from>
      <xdr:col>1</xdr:col>
      <xdr:colOff>0</xdr:colOff>
      <xdr:row>25</xdr:row>
      <xdr:rowOff>1</xdr:rowOff>
    </xdr:from>
    <xdr:to>
      <xdr:col>12</xdr:col>
      <xdr:colOff>426720</xdr:colOff>
      <xdr:row>43</xdr:row>
      <xdr:rowOff>91852</xdr:rowOff>
    </xdr:to>
    <xdr:pic>
      <xdr:nvPicPr>
        <xdr:cNvPr id="11" name="Picture 10">
          <a:extLst>
            <a:ext uri="{FF2B5EF4-FFF2-40B4-BE49-F238E27FC236}">
              <a16:creationId xmlns:a16="http://schemas.microsoft.com/office/drawing/2014/main" id="{4F18C3EC-BD07-247C-3E2C-F8092F9D9A73}"/>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638175" y="752476"/>
          <a:ext cx="7132320" cy="5406801"/>
        </a:xfrm>
        <a:prstGeom prst="rect">
          <a:avLst/>
        </a:prstGeom>
      </xdr:spPr>
    </xdr:pic>
    <xdr:clientData/>
  </xdr:twoCellAnchor>
  <xdr:twoCellAnchor editAs="oneCell">
    <xdr:from>
      <xdr:col>1</xdr:col>
      <xdr:colOff>0</xdr:colOff>
      <xdr:row>2</xdr:row>
      <xdr:rowOff>266700</xdr:rowOff>
    </xdr:from>
    <xdr:to>
      <xdr:col>12</xdr:col>
      <xdr:colOff>426720</xdr:colOff>
      <xdr:row>22</xdr:row>
      <xdr:rowOff>31990</xdr:rowOff>
    </xdr:to>
    <xdr:pic>
      <xdr:nvPicPr>
        <xdr:cNvPr id="12" name="Picture 11">
          <a:extLst>
            <a:ext uri="{FF2B5EF4-FFF2-40B4-BE49-F238E27FC236}">
              <a16:creationId xmlns:a16="http://schemas.microsoft.com/office/drawing/2014/main" id="{F0A52746-4AF5-9CBB-0BFA-58422DB202C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609600" y="714375"/>
          <a:ext cx="7132320" cy="54802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257175</xdr:colOff>
      <xdr:row>0</xdr:row>
      <xdr:rowOff>59053</xdr:rowOff>
    </xdr:from>
    <xdr:to>
      <xdr:col>2</xdr:col>
      <xdr:colOff>898017</xdr:colOff>
      <xdr:row>0</xdr:row>
      <xdr:rowOff>600075</xdr:rowOff>
    </xdr:to>
    <xdr:grpSp>
      <xdr:nvGrpSpPr>
        <xdr:cNvPr id="2" name="Group 1">
          <a:extLst>
            <a:ext uri="{FF2B5EF4-FFF2-40B4-BE49-F238E27FC236}">
              <a16:creationId xmlns:a16="http://schemas.microsoft.com/office/drawing/2014/main" id="{C23C0A09-75F0-4949-9E47-ED5EEBE2D05F}"/>
            </a:ext>
          </a:extLst>
        </xdr:cNvPr>
        <xdr:cNvGrpSpPr>
          <a:grpSpLocks noChangeAspect="1"/>
        </xdr:cNvGrpSpPr>
      </xdr:nvGrpSpPr>
      <xdr:grpSpPr>
        <a:xfrm>
          <a:off x="866775" y="59053"/>
          <a:ext cx="2822067" cy="541022"/>
          <a:chOff x="1228725" y="68579"/>
          <a:chExt cx="3133725" cy="537973"/>
        </a:xfrm>
      </xdr:grpSpPr>
      <xdr:pic>
        <xdr:nvPicPr>
          <xdr:cNvPr id="3" name="Picture 2">
            <a:hlinkClick xmlns:r="http://schemas.openxmlformats.org/officeDocument/2006/relationships" r:id="rId1"/>
            <a:extLst>
              <a:ext uri="{FF2B5EF4-FFF2-40B4-BE49-F238E27FC236}">
                <a16:creationId xmlns:a16="http://schemas.microsoft.com/office/drawing/2014/main" id="{08F17DDA-8B4F-0E0B-DDFD-D2492ABE03C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6343" y="68579"/>
            <a:ext cx="3126107" cy="530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Picture 3" descr="GSA Logo">
            <a:extLst>
              <a:ext uri="{FF2B5EF4-FFF2-40B4-BE49-F238E27FC236}">
                <a16:creationId xmlns:a16="http://schemas.microsoft.com/office/drawing/2014/main" id="{BB51E5DA-F357-47C2-722C-A03F8515CC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28725" y="76200"/>
            <a:ext cx="530352" cy="530352"/>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438150</xdr:colOff>
      <xdr:row>0</xdr:row>
      <xdr:rowOff>68578</xdr:rowOff>
    </xdr:from>
    <xdr:to>
      <xdr:col>3</xdr:col>
      <xdr:colOff>1676400</xdr:colOff>
      <xdr:row>1</xdr:row>
      <xdr:rowOff>0</xdr:rowOff>
    </xdr:to>
    <xdr:grpSp>
      <xdr:nvGrpSpPr>
        <xdr:cNvPr id="2" name="Group 1">
          <a:extLst>
            <a:ext uri="{FF2B5EF4-FFF2-40B4-BE49-F238E27FC236}">
              <a16:creationId xmlns:a16="http://schemas.microsoft.com/office/drawing/2014/main" id="{37A5E01C-C024-458B-AB7D-3C3A78CA96E3}"/>
            </a:ext>
          </a:extLst>
        </xdr:cNvPr>
        <xdr:cNvGrpSpPr>
          <a:grpSpLocks noChangeAspect="1"/>
        </xdr:cNvGrpSpPr>
      </xdr:nvGrpSpPr>
      <xdr:grpSpPr>
        <a:xfrm>
          <a:off x="762000" y="68578"/>
          <a:ext cx="3133725" cy="541022"/>
          <a:chOff x="1228725" y="68579"/>
          <a:chExt cx="3133725" cy="537973"/>
        </a:xfrm>
      </xdr:grpSpPr>
      <xdr:pic>
        <xdr:nvPicPr>
          <xdr:cNvPr id="3" name="Picture 2">
            <a:hlinkClick xmlns:r="http://schemas.openxmlformats.org/officeDocument/2006/relationships" r:id="rId1"/>
            <a:extLst>
              <a:ext uri="{FF2B5EF4-FFF2-40B4-BE49-F238E27FC236}">
                <a16:creationId xmlns:a16="http://schemas.microsoft.com/office/drawing/2014/main" id="{C0BFE106-EA03-8286-A62F-DF2F023A40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6343" y="68579"/>
            <a:ext cx="3126107" cy="530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Picture 3" descr="GSA Logo">
            <a:extLst>
              <a:ext uri="{FF2B5EF4-FFF2-40B4-BE49-F238E27FC236}">
                <a16:creationId xmlns:a16="http://schemas.microsoft.com/office/drawing/2014/main" id="{F16A8C05-3E74-D542-628D-9CB29755A5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28725" y="76200"/>
            <a:ext cx="530352" cy="530352"/>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438150</xdr:colOff>
      <xdr:row>0</xdr:row>
      <xdr:rowOff>68578</xdr:rowOff>
    </xdr:from>
    <xdr:to>
      <xdr:col>3</xdr:col>
      <xdr:colOff>1676400</xdr:colOff>
      <xdr:row>1</xdr:row>
      <xdr:rowOff>0</xdr:rowOff>
    </xdr:to>
    <xdr:grpSp>
      <xdr:nvGrpSpPr>
        <xdr:cNvPr id="2" name="Group 1">
          <a:extLst>
            <a:ext uri="{FF2B5EF4-FFF2-40B4-BE49-F238E27FC236}">
              <a16:creationId xmlns:a16="http://schemas.microsoft.com/office/drawing/2014/main" id="{8388EF57-A314-4897-A699-89586D75D4D6}"/>
            </a:ext>
          </a:extLst>
        </xdr:cNvPr>
        <xdr:cNvGrpSpPr/>
      </xdr:nvGrpSpPr>
      <xdr:grpSpPr>
        <a:xfrm>
          <a:off x="962025" y="68578"/>
          <a:ext cx="3133725" cy="541022"/>
          <a:chOff x="1228725" y="68579"/>
          <a:chExt cx="3133725" cy="537973"/>
        </a:xfrm>
      </xdr:grpSpPr>
      <xdr:pic>
        <xdr:nvPicPr>
          <xdr:cNvPr id="3" name="Picture 2">
            <a:hlinkClick xmlns:r="http://schemas.openxmlformats.org/officeDocument/2006/relationships" r:id="rId1"/>
            <a:extLst>
              <a:ext uri="{FF2B5EF4-FFF2-40B4-BE49-F238E27FC236}">
                <a16:creationId xmlns:a16="http://schemas.microsoft.com/office/drawing/2014/main" id="{6B98483A-E125-35E5-7AB9-52B381461D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6343" y="68579"/>
            <a:ext cx="3126107" cy="530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Picture 3" descr="GSA Logo">
            <a:extLst>
              <a:ext uri="{FF2B5EF4-FFF2-40B4-BE49-F238E27FC236}">
                <a16:creationId xmlns:a16="http://schemas.microsoft.com/office/drawing/2014/main" id="{6A135BFF-36F5-B791-9418-480E677B666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28725" y="76200"/>
            <a:ext cx="530352" cy="530352"/>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fm.wa.gov/sites/default/files/public/legacy/policy/10.40.htm" TargetMode="External"/><Relationship Id="rId2" Type="http://schemas.openxmlformats.org/officeDocument/2006/relationships/hyperlink" Target="https://www.gsa.gov/travel/plan-book/per-diem-rates" TargetMode="External"/><Relationship Id="rId1" Type="http://schemas.openxmlformats.org/officeDocument/2006/relationships/hyperlink" Target="https://www.defensetravel.dod.mil/site/perdiemCalc.cfm" TargetMode="External"/><Relationship Id="rId5" Type="http://schemas.openxmlformats.org/officeDocument/2006/relationships/printerSettings" Target="../printerSettings/printerSettings1.bin"/><Relationship Id="rId4" Type="http://schemas.openxmlformats.org/officeDocument/2006/relationships/hyperlink" Target="https://ofm.wa.gov/accounting/administrative-accounting-resources/travel/diem-rate-tables"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ofm.wa.gov/accounting/administrative-accounting-resources/travel" TargetMode="Externa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https://sites.ewu.edu/financialservices/office-of-controller/travel-accounting/" TargetMode="Externa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6.bin"/><Relationship Id="rId1" Type="http://schemas.openxmlformats.org/officeDocument/2006/relationships/hyperlink" Target="https://sites.ewu.edu/financialservices/office-of-controller/travel-accounting/" TargetMode="External"/><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workbookViewId="0">
      <selection sqref="A1:G1"/>
    </sheetView>
  </sheetViews>
  <sheetFormatPr defaultRowHeight="12.75" x14ac:dyDescent="0.2"/>
  <cols>
    <col min="2" max="2" width="10.5703125" customWidth="1"/>
    <col min="4" max="4" width="9.5703125" customWidth="1"/>
    <col min="5" max="5" width="9.7109375" customWidth="1"/>
    <col min="11" max="11" width="12.7109375" customWidth="1"/>
    <col min="14" max="14" width="9.42578125" customWidth="1"/>
  </cols>
  <sheetData>
    <row r="1" spans="1:11" ht="43.9" customHeight="1" thickBot="1" x14ac:dyDescent="0.35">
      <c r="A1" s="259" t="s">
        <v>638</v>
      </c>
      <c r="B1" s="259"/>
      <c r="C1" s="259"/>
      <c r="D1" s="259"/>
      <c r="E1" s="259"/>
      <c r="F1" s="259"/>
      <c r="G1" s="259"/>
    </row>
    <row r="2" spans="1:11" ht="26.45" customHeight="1" x14ac:dyDescent="0.2">
      <c r="A2" s="39" t="s">
        <v>0</v>
      </c>
      <c r="B2" s="2" t="s">
        <v>1</v>
      </c>
      <c r="C2" s="2" t="s">
        <v>2</v>
      </c>
      <c r="D2" s="3" t="s">
        <v>3</v>
      </c>
      <c r="E2" s="4" t="s">
        <v>4</v>
      </c>
      <c r="F2" s="5" t="s">
        <v>5</v>
      </c>
      <c r="G2" s="6" t="s">
        <v>6</v>
      </c>
      <c r="I2" s="253" t="s">
        <v>7</v>
      </c>
      <c r="J2" s="254"/>
      <c r="K2" s="254"/>
    </row>
    <row r="3" spans="1:11" ht="13.5" hidden="1" thickBot="1" x14ac:dyDescent="0.25">
      <c r="A3" s="45" t="s">
        <v>640</v>
      </c>
      <c r="B3" t="s">
        <v>641</v>
      </c>
    </row>
    <row r="4" spans="1:11" hidden="1" x14ac:dyDescent="0.2">
      <c r="A4" s="40">
        <v>51</v>
      </c>
      <c r="B4" s="30">
        <f t="shared" ref="B4:B9" si="0">A4*25%</f>
        <v>12.75</v>
      </c>
      <c r="C4" s="30">
        <f t="shared" ref="C4:C9" si="1">A4*30%</f>
        <v>15.299999999999999</v>
      </c>
      <c r="D4" s="30">
        <f t="shared" ref="D4:D9" si="2">A4*45%</f>
        <v>22.95</v>
      </c>
      <c r="E4" s="42">
        <v>13</v>
      </c>
      <c r="F4" s="31">
        <v>15</v>
      </c>
      <c r="G4" s="46">
        <v>23</v>
      </c>
      <c r="I4" s="18">
        <f t="shared" ref="I4:I9" si="3">A4</f>
        <v>51</v>
      </c>
      <c r="J4" s="19"/>
      <c r="K4" s="20">
        <f t="shared" ref="K4:K9" si="4">ROUND(I4*75%,2)</f>
        <v>38.25</v>
      </c>
    </row>
    <row r="5" spans="1:11" hidden="1" x14ac:dyDescent="0.2">
      <c r="A5" s="41">
        <v>54</v>
      </c>
      <c r="B5" s="32">
        <f t="shared" si="0"/>
        <v>13.5</v>
      </c>
      <c r="C5" s="32">
        <f t="shared" si="1"/>
        <v>16.2</v>
      </c>
      <c r="D5" s="32">
        <f t="shared" si="2"/>
        <v>24.3</v>
      </c>
      <c r="E5" s="43">
        <v>14</v>
      </c>
      <c r="F5" s="33">
        <v>16</v>
      </c>
      <c r="G5" s="47">
        <v>24</v>
      </c>
      <c r="I5" s="21">
        <f t="shared" si="3"/>
        <v>54</v>
      </c>
      <c r="J5" s="22"/>
      <c r="K5" s="23">
        <f t="shared" si="4"/>
        <v>40.5</v>
      </c>
    </row>
    <row r="6" spans="1:11" hidden="1" x14ac:dyDescent="0.2">
      <c r="A6" s="41">
        <v>59</v>
      </c>
      <c r="B6" s="32">
        <f t="shared" si="0"/>
        <v>14.75</v>
      </c>
      <c r="C6" s="32">
        <f t="shared" si="1"/>
        <v>17.7</v>
      </c>
      <c r="D6" s="32">
        <f t="shared" si="2"/>
        <v>26.55</v>
      </c>
      <c r="E6" s="43">
        <v>15</v>
      </c>
      <c r="F6" s="33">
        <v>18</v>
      </c>
      <c r="G6" s="47">
        <v>26</v>
      </c>
      <c r="I6" s="24">
        <f t="shared" si="3"/>
        <v>59</v>
      </c>
      <c r="J6" s="25"/>
      <c r="K6" s="26">
        <f t="shared" si="4"/>
        <v>44.25</v>
      </c>
    </row>
    <row r="7" spans="1:11" hidden="1" x14ac:dyDescent="0.2">
      <c r="A7" s="41">
        <v>64</v>
      </c>
      <c r="B7" s="32">
        <f t="shared" si="0"/>
        <v>16</v>
      </c>
      <c r="C7" s="32">
        <f t="shared" si="1"/>
        <v>19.2</v>
      </c>
      <c r="D7" s="32">
        <f t="shared" si="2"/>
        <v>28.8</v>
      </c>
      <c r="E7" s="43">
        <v>16</v>
      </c>
      <c r="F7" s="33">
        <v>19</v>
      </c>
      <c r="G7" s="47">
        <v>29</v>
      </c>
      <c r="I7" s="21">
        <f t="shared" si="3"/>
        <v>64</v>
      </c>
      <c r="J7" s="22"/>
      <c r="K7" s="23">
        <f t="shared" si="4"/>
        <v>48</v>
      </c>
    </row>
    <row r="8" spans="1:11" hidden="1" x14ac:dyDescent="0.2">
      <c r="A8" s="41">
        <v>69</v>
      </c>
      <c r="B8" s="32">
        <f t="shared" si="0"/>
        <v>17.25</v>
      </c>
      <c r="C8" s="32">
        <f t="shared" si="1"/>
        <v>20.7</v>
      </c>
      <c r="D8" s="32">
        <f t="shared" si="2"/>
        <v>31.05</v>
      </c>
      <c r="E8" s="43">
        <v>17</v>
      </c>
      <c r="F8" s="33">
        <v>21</v>
      </c>
      <c r="G8" s="47">
        <v>31</v>
      </c>
      <c r="I8" s="24">
        <f t="shared" si="3"/>
        <v>69</v>
      </c>
      <c r="J8" s="25"/>
      <c r="K8" s="26">
        <f t="shared" si="4"/>
        <v>51.75</v>
      </c>
    </row>
    <row r="9" spans="1:11" hidden="1" x14ac:dyDescent="0.2">
      <c r="A9" s="41">
        <v>74</v>
      </c>
      <c r="B9" s="32">
        <f t="shared" si="0"/>
        <v>18.5</v>
      </c>
      <c r="C9" s="32">
        <f t="shared" si="1"/>
        <v>22.2</v>
      </c>
      <c r="D9" s="32">
        <f t="shared" si="2"/>
        <v>33.300000000000004</v>
      </c>
      <c r="E9" s="43">
        <v>19</v>
      </c>
      <c r="F9" s="33">
        <v>22</v>
      </c>
      <c r="G9" s="47">
        <v>33</v>
      </c>
      <c r="I9" s="27">
        <f t="shared" si="3"/>
        <v>74</v>
      </c>
      <c r="J9" s="28"/>
      <c r="K9" s="29">
        <f t="shared" si="4"/>
        <v>55.5</v>
      </c>
    </row>
    <row r="10" spans="1:11" ht="13.5" thickBot="1" x14ac:dyDescent="0.25">
      <c r="A10" s="44" t="s">
        <v>661</v>
      </c>
      <c r="B10" t="s">
        <v>662</v>
      </c>
    </row>
    <row r="11" spans="1:11" x14ac:dyDescent="0.2">
      <c r="A11" s="40">
        <v>59</v>
      </c>
      <c r="B11" s="30">
        <f t="shared" ref="B11:B15" si="5">A11*25%</f>
        <v>14.75</v>
      </c>
      <c r="C11" s="30">
        <f t="shared" ref="C11:C15" si="6">A11*30%</f>
        <v>17.7</v>
      </c>
      <c r="D11" s="30">
        <f t="shared" ref="D11:D15" si="7">A11*45%</f>
        <v>26.55</v>
      </c>
      <c r="E11" s="42">
        <f>ROUND(A11*25%,0)</f>
        <v>15</v>
      </c>
      <c r="F11" s="31">
        <f>ROUND(A11*30%,0)</f>
        <v>18</v>
      </c>
      <c r="G11" s="46">
        <f>$A11-SUM(E11,F11)</f>
        <v>26</v>
      </c>
      <c r="I11" s="18">
        <f t="shared" ref="I11:I15" si="8">A11</f>
        <v>59</v>
      </c>
      <c r="J11" s="19"/>
      <c r="K11" s="20">
        <f t="shared" ref="K11:K15" si="9">ROUND(I11*75%,2)</f>
        <v>44.25</v>
      </c>
    </row>
    <row r="12" spans="1:11" x14ac:dyDescent="0.2">
      <c r="A12" s="41">
        <v>64</v>
      </c>
      <c r="B12" s="32">
        <f t="shared" si="5"/>
        <v>16</v>
      </c>
      <c r="C12" s="32">
        <f t="shared" si="6"/>
        <v>19.2</v>
      </c>
      <c r="D12" s="32">
        <f t="shared" si="7"/>
        <v>28.8</v>
      </c>
      <c r="E12" s="42">
        <f>ROUND(A12*25%,0)</f>
        <v>16</v>
      </c>
      <c r="F12" s="31">
        <f>ROUND(A12*30%,0)</f>
        <v>19</v>
      </c>
      <c r="G12" s="46">
        <f>$A12-SUM(E12,F12)</f>
        <v>29</v>
      </c>
      <c r="I12" s="21">
        <f t="shared" si="8"/>
        <v>64</v>
      </c>
      <c r="J12" s="22"/>
      <c r="K12" s="23">
        <f t="shared" si="9"/>
        <v>48</v>
      </c>
    </row>
    <row r="13" spans="1:11" x14ac:dyDescent="0.2">
      <c r="A13" s="41">
        <v>69</v>
      </c>
      <c r="B13" s="32">
        <f t="shared" si="5"/>
        <v>17.25</v>
      </c>
      <c r="C13" s="32">
        <f t="shared" si="6"/>
        <v>20.7</v>
      </c>
      <c r="D13" s="32">
        <f t="shared" si="7"/>
        <v>31.05</v>
      </c>
      <c r="E13" s="42">
        <f>ROUND(A13*25%,0)</f>
        <v>17</v>
      </c>
      <c r="F13" s="31">
        <f>ROUND(A13*30%,0)</f>
        <v>21</v>
      </c>
      <c r="G13" s="46">
        <f>$A13-SUM(E13,F13)</f>
        <v>31</v>
      </c>
      <c r="I13" s="24">
        <f t="shared" si="8"/>
        <v>69</v>
      </c>
      <c r="J13" s="25"/>
      <c r="K13" s="26">
        <f t="shared" si="9"/>
        <v>51.75</v>
      </c>
    </row>
    <row r="14" spans="1:11" x14ac:dyDescent="0.2">
      <c r="A14" s="41">
        <v>74</v>
      </c>
      <c r="B14" s="32">
        <f t="shared" si="5"/>
        <v>18.5</v>
      </c>
      <c r="C14" s="32">
        <f t="shared" si="6"/>
        <v>22.2</v>
      </c>
      <c r="D14" s="32">
        <f t="shared" si="7"/>
        <v>33.300000000000004</v>
      </c>
      <c r="E14" s="42">
        <f>ROUND(A14*25%,0)</f>
        <v>19</v>
      </c>
      <c r="F14" s="31">
        <f>ROUND(A14*30%,0)</f>
        <v>22</v>
      </c>
      <c r="G14" s="46">
        <f>$A14-SUM(E14,F14)</f>
        <v>33</v>
      </c>
      <c r="I14" s="21">
        <f t="shared" si="8"/>
        <v>74</v>
      </c>
      <c r="J14" s="22"/>
      <c r="K14" s="23">
        <f t="shared" si="9"/>
        <v>55.5</v>
      </c>
    </row>
    <row r="15" spans="1:11" x14ac:dyDescent="0.2">
      <c r="A15" s="41">
        <v>79</v>
      </c>
      <c r="B15" s="32">
        <f t="shared" si="5"/>
        <v>19.75</v>
      </c>
      <c r="C15" s="32">
        <f t="shared" si="6"/>
        <v>23.7</v>
      </c>
      <c r="D15" s="32">
        <f t="shared" si="7"/>
        <v>35.550000000000004</v>
      </c>
      <c r="E15" s="42">
        <f>ROUND(A15*25%,0)</f>
        <v>20</v>
      </c>
      <c r="F15" s="31">
        <f>ROUND(A15*30%,0)</f>
        <v>24</v>
      </c>
      <c r="G15" s="46">
        <f>$A15-SUM(E15,F15)</f>
        <v>35</v>
      </c>
      <c r="I15" s="24">
        <f t="shared" si="8"/>
        <v>79</v>
      </c>
      <c r="J15" s="25"/>
      <c r="K15" s="26">
        <f t="shared" si="9"/>
        <v>59.25</v>
      </c>
    </row>
    <row r="17" spans="1:11" ht="13.5" thickBot="1" x14ac:dyDescent="0.25">
      <c r="A17" s="44" t="s">
        <v>722</v>
      </c>
      <c r="B17" t="s">
        <v>723</v>
      </c>
    </row>
    <row r="18" spans="1:11" x14ac:dyDescent="0.2">
      <c r="A18" s="40">
        <v>59</v>
      </c>
      <c r="B18" s="30">
        <f t="shared" ref="B18:B22" si="10">A18*25%</f>
        <v>14.75</v>
      </c>
      <c r="C18" s="30">
        <f t="shared" ref="C18:C22" si="11">A18*30%</f>
        <v>17.7</v>
      </c>
      <c r="D18" s="30">
        <f t="shared" ref="D18:D22" si="12">A18*45%</f>
        <v>26.55</v>
      </c>
      <c r="E18" s="42">
        <v>14</v>
      </c>
      <c r="F18" s="31">
        <v>17</v>
      </c>
      <c r="G18" s="46">
        <f>$A18-SUM(E18,F18)</f>
        <v>28</v>
      </c>
      <c r="I18" s="18">
        <f t="shared" ref="I18:I22" si="13">A18</f>
        <v>59</v>
      </c>
      <c r="J18" s="19"/>
      <c r="K18" s="20">
        <f t="shared" ref="K18:K22" si="14">ROUND(I18*75%,2)</f>
        <v>44.25</v>
      </c>
    </row>
    <row r="19" spans="1:11" x14ac:dyDescent="0.2">
      <c r="A19" s="41">
        <v>64</v>
      </c>
      <c r="B19" s="32">
        <f t="shared" si="10"/>
        <v>16</v>
      </c>
      <c r="C19" s="32">
        <f t="shared" si="11"/>
        <v>19.2</v>
      </c>
      <c r="D19" s="32">
        <f t="shared" si="12"/>
        <v>28.8</v>
      </c>
      <c r="E19" s="42">
        <f>ROUND(A19*25%,0)</f>
        <v>16</v>
      </c>
      <c r="F19" s="31">
        <f>ROUND(A19*30%,0)</f>
        <v>19</v>
      </c>
      <c r="G19" s="46">
        <f>$A19-SUM(E19,F19)</f>
        <v>29</v>
      </c>
      <c r="I19" s="21">
        <f t="shared" si="13"/>
        <v>64</v>
      </c>
      <c r="J19" s="22"/>
      <c r="K19" s="23">
        <f t="shared" si="14"/>
        <v>48</v>
      </c>
    </row>
    <row r="20" spans="1:11" x14ac:dyDescent="0.2">
      <c r="A20" s="41">
        <v>69</v>
      </c>
      <c r="B20" s="32">
        <f t="shared" si="10"/>
        <v>17.25</v>
      </c>
      <c r="C20" s="32">
        <f t="shared" si="11"/>
        <v>20.7</v>
      </c>
      <c r="D20" s="32">
        <f t="shared" si="12"/>
        <v>31.05</v>
      </c>
      <c r="E20" s="42">
        <f>ROUND(A20*25%,0)</f>
        <v>17</v>
      </c>
      <c r="F20" s="31">
        <v>19</v>
      </c>
      <c r="G20" s="46">
        <f>$A20-SUM(E20,F20)</f>
        <v>33</v>
      </c>
      <c r="I20" s="24">
        <f t="shared" si="13"/>
        <v>69</v>
      </c>
      <c r="J20" s="25"/>
      <c r="K20" s="26">
        <f t="shared" si="14"/>
        <v>51.75</v>
      </c>
    </row>
    <row r="21" spans="1:11" x14ac:dyDescent="0.2">
      <c r="A21" s="41">
        <v>74</v>
      </c>
      <c r="B21" s="32">
        <f t="shared" si="10"/>
        <v>18.5</v>
      </c>
      <c r="C21" s="32">
        <f t="shared" si="11"/>
        <v>22.2</v>
      </c>
      <c r="D21" s="32">
        <f t="shared" si="12"/>
        <v>33.300000000000004</v>
      </c>
      <c r="E21" s="42">
        <v>18</v>
      </c>
      <c r="F21" s="31">
        <v>20</v>
      </c>
      <c r="G21" s="46">
        <f>$A21-SUM(E21,F21)</f>
        <v>36</v>
      </c>
      <c r="I21" s="21">
        <f t="shared" si="13"/>
        <v>74</v>
      </c>
      <c r="J21" s="22"/>
      <c r="K21" s="23">
        <f t="shared" si="14"/>
        <v>55.5</v>
      </c>
    </row>
    <row r="22" spans="1:11" x14ac:dyDescent="0.2">
      <c r="A22" s="41">
        <v>79</v>
      </c>
      <c r="B22" s="32">
        <f t="shared" si="10"/>
        <v>19.75</v>
      </c>
      <c r="C22" s="32">
        <f t="shared" si="11"/>
        <v>23.7</v>
      </c>
      <c r="D22" s="32">
        <f t="shared" si="12"/>
        <v>35.550000000000004</v>
      </c>
      <c r="E22" s="42">
        <v>19</v>
      </c>
      <c r="F22" s="31">
        <v>22</v>
      </c>
      <c r="G22" s="46">
        <f>$A22-SUM(E22,F22)</f>
        <v>38</v>
      </c>
      <c r="I22" s="24">
        <f t="shared" si="13"/>
        <v>79</v>
      </c>
      <c r="J22" s="25"/>
      <c r="K22" s="26">
        <f t="shared" si="14"/>
        <v>59.25</v>
      </c>
    </row>
    <row r="24" spans="1:11" x14ac:dyDescent="0.2">
      <c r="A24" s="255" t="s">
        <v>8</v>
      </c>
      <c r="B24" s="256"/>
      <c r="C24" s="256"/>
      <c r="D24" s="256"/>
      <c r="E24" s="256"/>
      <c r="F24" s="256"/>
    </row>
    <row r="25" spans="1:11" ht="38.25" x14ac:dyDescent="0.2">
      <c r="A25" s="34" t="s">
        <v>9</v>
      </c>
      <c r="B25" s="34" t="s">
        <v>10</v>
      </c>
      <c r="C25" s="34" t="s">
        <v>11</v>
      </c>
      <c r="D25" s="34" t="s">
        <v>12</v>
      </c>
      <c r="E25" s="35" t="s">
        <v>5</v>
      </c>
      <c r="F25" s="35" t="s">
        <v>6</v>
      </c>
    </row>
    <row r="26" spans="1:11" x14ac:dyDescent="0.2">
      <c r="A26" s="36"/>
      <c r="B26" s="36"/>
      <c r="C26" s="37">
        <f>SUM(A26:B26)</f>
        <v>0</v>
      </c>
      <c r="D26" s="37">
        <f>ROUND(C26*25%,0)</f>
        <v>0</v>
      </c>
      <c r="E26" s="37">
        <f>ROUND(C26*30%,0)</f>
        <v>0</v>
      </c>
      <c r="F26" s="38">
        <f>C26-SUM(D26:E26)</f>
        <v>0</v>
      </c>
    </row>
    <row r="30" spans="1:11" x14ac:dyDescent="0.2">
      <c r="A30" s="258" t="s">
        <v>635</v>
      </c>
      <c r="B30" s="258"/>
    </row>
    <row r="31" spans="1:11" ht="13.15" customHeight="1" x14ac:dyDescent="0.2">
      <c r="B31" s="257" t="s">
        <v>638</v>
      </c>
      <c r="C31" s="257"/>
      <c r="D31" s="7" t="s">
        <v>642</v>
      </c>
    </row>
    <row r="32" spans="1:11" x14ac:dyDescent="0.2">
      <c r="B32" t="s">
        <v>663</v>
      </c>
      <c r="D32" s="7" t="s">
        <v>664</v>
      </c>
    </row>
    <row r="33" spans="2:4" x14ac:dyDescent="0.2">
      <c r="B33" t="s">
        <v>636</v>
      </c>
      <c r="D33" s="7" t="s">
        <v>639</v>
      </c>
    </row>
    <row r="34" spans="2:4" x14ac:dyDescent="0.2">
      <c r="B34" t="s">
        <v>637</v>
      </c>
      <c r="D34" s="7" t="s">
        <v>658</v>
      </c>
    </row>
  </sheetData>
  <sheetProtection algorithmName="SHA-512" hashValue="8h77Dudy9j2bkt6vyr6/7IyYKSayNj4mfBI9xTi8VswLL9goI+a+M5d0OgAIP/T0mfcI/zdynEmTnk2DLtrZzA==" saltValue="gqR85ZhDTaRZxUqZpcxCFw==" spinCount="100000" sheet="1" objects="1" scenarios="1"/>
  <mergeCells count="5">
    <mergeCell ref="I2:K2"/>
    <mergeCell ref="A24:F24"/>
    <mergeCell ref="B31:C31"/>
    <mergeCell ref="A30:B30"/>
    <mergeCell ref="A1:G1"/>
  </mergeCells>
  <hyperlinks>
    <hyperlink ref="D34" r:id="rId1" xr:uid="{00000000-0004-0000-0000-000000000000}"/>
    <hyperlink ref="D33" r:id="rId2" xr:uid="{00000000-0004-0000-0000-000001000000}"/>
    <hyperlink ref="D31" r:id="rId3" location="10.40.10" xr:uid="{00000000-0004-0000-0000-000002000000}"/>
    <hyperlink ref="D32" r:id="rId4" xr:uid="{49379020-14C8-4CED-82E8-DEB5E64D290E}"/>
  </hyperlinks>
  <pageMargins left="0.25" right="0.25" top="0.75" bottom="0.75" header="0.3" footer="0.3"/>
  <pageSetup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218"/>
  <sheetViews>
    <sheetView workbookViewId="0">
      <selection activeCell="R13" sqref="R13"/>
    </sheetView>
  </sheetViews>
  <sheetFormatPr defaultRowHeight="12.75" x14ac:dyDescent="0.2"/>
  <cols>
    <col min="1" max="1" width="9.140625" bestFit="1" customWidth="1"/>
  </cols>
  <sheetData>
    <row r="1" spans="1:5" x14ac:dyDescent="0.2">
      <c r="A1" s="50" t="s">
        <v>645</v>
      </c>
    </row>
    <row r="2" spans="1:5" ht="22.5" x14ac:dyDescent="0.2">
      <c r="E2" s="49" t="s">
        <v>645</v>
      </c>
    </row>
    <row r="3" spans="1:5" ht="22.5" x14ac:dyDescent="0.2">
      <c r="A3" s="245">
        <v>45566</v>
      </c>
      <c r="E3" s="49"/>
    </row>
    <row r="4" spans="1:5" ht="22.5" x14ac:dyDescent="0.2">
      <c r="E4" s="49"/>
    </row>
    <row r="5" spans="1:5" ht="22.5" x14ac:dyDescent="0.2">
      <c r="E5" s="49"/>
    </row>
    <row r="6" spans="1:5" ht="22.5" x14ac:dyDescent="0.2">
      <c r="E6" s="49"/>
    </row>
    <row r="7" spans="1:5" ht="22.5" x14ac:dyDescent="0.2">
      <c r="E7" s="49"/>
    </row>
    <row r="8" spans="1:5" ht="22.5" x14ac:dyDescent="0.2">
      <c r="E8" s="49"/>
    </row>
    <row r="9" spans="1:5" ht="22.5" x14ac:dyDescent="0.2">
      <c r="E9" s="49"/>
    </row>
    <row r="10" spans="1:5" ht="22.5" x14ac:dyDescent="0.2">
      <c r="E10" s="49"/>
    </row>
    <row r="11" spans="1:5" ht="22.5" x14ac:dyDescent="0.2">
      <c r="E11" s="49"/>
    </row>
    <row r="12" spans="1:5" ht="22.5" x14ac:dyDescent="0.2">
      <c r="E12" s="49"/>
    </row>
    <row r="13" spans="1:5" ht="22.5" x14ac:dyDescent="0.2">
      <c r="E13" s="49"/>
    </row>
    <row r="14" spans="1:5" ht="22.5" x14ac:dyDescent="0.2">
      <c r="E14" s="49"/>
    </row>
    <row r="15" spans="1:5" ht="22.5" x14ac:dyDescent="0.2">
      <c r="E15" s="49"/>
    </row>
    <row r="16" spans="1:5" ht="22.5" x14ac:dyDescent="0.2">
      <c r="E16" s="49"/>
    </row>
    <row r="17" spans="1:5" ht="22.5" x14ac:dyDescent="0.2">
      <c r="E17" s="49"/>
    </row>
    <row r="18" spans="1:5" ht="22.5" x14ac:dyDescent="0.2">
      <c r="E18" s="49"/>
    </row>
    <row r="19" spans="1:5" ht="22.5" x14ac:dyDescent="0.2">
      <c r="E19" s="49"/>
    </row>
    <row r="20" spans="1:5" ht="22.5" x14ac:dyDescent="0.2">
      <c r="E20" s="49"/>
    </row>
    <row r="21" spans="1:5" ht="22.5" x14ac:dyDescent="0.2">
      <c r="E21" s="49"/>
    </row>
    <row r="22" spans="1:5" ht="22.5" x14ac:dyDescent="0.2">
      <c r="E22" s="49"/>
    </row>
    <row r="23" spans="1:5" ht="22.5" x14ac:dyDescent="0.2">
      <c r="E23" s="49"/>
    </row>
    <row r="24" spans="1:5" ht="22.5" x14ac:dyDescent="0.2">
      <c r="E24" s="49"/>
    </row>
    <row r="25" spans="1:5" ht="22.5" x14ac:dyDescent="0.2">
      <c r="A25" s="245">
        <v>45200</v>
      </c>
      <c r="E25" s="49"/>
    </row>
    <row r="26" spans="1:5" ht="22.5" x14ac:dyDescent="0.2">
      <c r="E26" s="49"/>
    </row>
    <row r="27" spans="1:5" ht="22.5" x14ac:dyDescent="0.2">
      <c r="E27" s="49"/>
    </row>
    <row r="28" spans="1:5" ht="22.5" x14ac:dyDescent="0.2">
      <c r="E28" s="49"/>
    </row>
    <row r="29" spans="1:5" ht="22.5" x14ac:dyDescent="0.2">
      <c r="E29" s="49"/>
    </row>
    <row r="30" spans="1:5" ht="22.5" x14ac:dyDescent="0.2">
      <c r="E30" s="49"/>
    </row>
    <row r="31" spans="1:5" ht="22.5" x14ac:dyDescent="0.2">
      <c r="E31" s="49"/>
    </row>
    <row r="32" spans="1:5" ht="22.5" x14ac:dyDescent="0.2">
      <c r="E32" s="49"/>
    </row>
    <row r="33" spans="1:5" ht="22.5" x14ac:dyDescent="0.2">
      <c r="E33" s="49"/>
    </row>
    <row r="34" spans="1:5" ht="22.5" x14ac:dyDescent="0.2">
      <c r="E34" s="49"/>
    </row>
    <row r="35" spans="1:5" ht="22.5" x14ac:dyDescent="0.2">
      <c r="E35" s="49"/>
    </row>
    <row r="36" spans="1:5" ht="22.5" x14ac:dyDescent="0.2">
      <c r="E36" s="49"/>
    </row>
    <row r="37" spans="1:5" ht="22.5" x14ac:dyDescent="0.2">
      <c r="E37" s="49"/>
    </row>
    <row r="38" spans="1:5" ht="22.5" x14ac:dyDescent="0.2">
      <c r="E38" s="49"/>
    </row>
    <row r="39" spans="1:5" ht="22.5" x14ac:dyDescent="0.2">
      <c r="E39" s="49"/>
    </row>
    <row r="40" spans="1:5" ht="22.5" x14ac:dyDescent="0.2">
      <c r="E40" s="49"/>
    </row>
    <row r="41" spans="1:5" ht="22.5" x14ac:dyDescent="0.2">
      <c r="E41" s="49"/>
    </row>
    <row r="42" spans="1:5" ht="22.5" x14ac:dyDescent="0.2">
      <c r="E42" s="49"/>
    </row>
    <row r="43" spans="1:5" ht="22.5" x14ac:dyDescent="0.2">
      <c r="E43" s="49"/>
    </row>
    <row r="44" spans="1:5" ht="22.5" x14ac:dyDescent="0.2">
      <c r="E44" s="49"/>
    </row>
    <row r="45" spans="1:5" ht="22.5" x14ac:dyDescent="0.2">
      <c r="E45" s="49"/>
    </row>
    <row r="46" spans="1:5" ht="22.5" x14ac:dyDescent="0.2">
      <c r="E46" s="49"/>
    </row>
    <row r="47" spans="1:5" ht="22.5" x14ac:dyDescent="0.2">
      <c r="A47" s="48">
        <v>44927</v>
      </c>
      <c r="E47" s="49"/>
    </row>
    <row r="48" spans="1:5" ht="22.5" x14ac:dyDescent="0.2">
      <c r="E48" s="49"/>
    </row>
    <row r="49" spans="5:5" ht="22.5" x14ac:dyDescent="0.2">
      <c r="E49" s="49"/>
    </row>
    <row r="50" spans="5:5" ht="22.5" x14ac:dyDescent="0.2">
      <c r="E50" s="49"/>
    </row>
    <row r="51" spans="5:5" ht="22.5" x14ac:dyDescent="0.2">
      <c r="E51" s="49"/>
    </row>
    <row r="52" spans="5:5" ht="22.5" x14ac:dyDescent="0.2">
      <c r="E52" s="49"/>
    </row>
    <row r="53" spans="5:5" ht="22.5" x14ac:dyDescent="0.2">
      <c r="E53" s="49"/>
    </row>
    <row r="54" spans="5:5" ht="22.5" x14ac:dyDescent="0.2">
      <c r="E54" s="49"/>
    </row>
    <row r="55" spans="5:5" ht="22.5" x14ac:dyDescent="0.2">
      <c r="E55" s="49"/>
    </row>
    <row r="56" spans="5:5" ht="22.5" x14ac:dyDescent="0.2">
      <c r="E56" s="49"/>
    </row>
    <row r="57" spans="5:5" ht="22.5" x14ac:dyDescent="0.2">
      <c r="E57" s="49"/>
    </row>
    <row r="58" spans="5:5" ht="22.5" x14ac:dyDescent="0.2">
      <c r="E58" s="49"/>
    </row>
    <row r="59" spans="5:5" ht="22.5" x14ac:dyDescent="0.2">
      <c r="E59" s="49"/>
    </row>
    <row r="60" spans="5:5" ht="22.5" x14ac:dyDescent="0.2">
      <c r="E60" s="49"/>
    </row>
    <row r="61" spans="5:5" ht="22.5" x14ac:dyDescent="0.2">
      <c r="E61" s="49"/>
    </row>
    <row r="62" spans="5:5" ht="22.5" x14ac:dyDescent="0.2">
      <c r="E62" s="49"/>
    </row>
    <row r="63" spans="5:5" ht="22.5" x14ac:dyDescent="0.2">
      <c r="E63" s="49"/>
    </row>
    <row r="64" spans="5:5" ht="22.5" x14ac:dyDescent="0.2">
      <c r="E64" s="49"/>
    </row>
    <row r="65" spans="1:5" ht="22.5" x14ac:dyDescent="0.2">
      <c r="E65" s="49"/>
    </row>
    <row r="66" spans="1:5" ht="22.5" x14ac:dyDescent="0.2">
      <c r="E66" s="49"/>
    </row>
    <row r="67" spans="1:5" ht="22.5" x14ac:dyDescent="0.2">
      <c r="E67" s="49"/>
    </row>
    <row r="68" spans="1:5" ht="22.5" x14ac:dyDescent="0.2">
      <c r="A68" s="48">
        <v>44835</v>
      </c>
      <c r="E68" s="49"/>
    </row>
    <row r="69" spans="1:5" ht="22.5" x14ac:dyDescent="0.2">
      <c r="E69" s="49"/>
    </row>
    <row r="70" spans="1:5" ht="22.5" x14ac:dyDescent="0.2">
      <c r="E70" s="49"/>
    </row>
    <row r="71" spans="1:5" ht="22.5" x14ac:dyDescent="0.2">
      <c r="E71" s="49"/>
    </row>
    <row r="72" spans="1:5" ht="22.5" x14ac:dyDescent="0.2">
      <c r="E72" s="49"/>
    </row>
    <row r="73" spans="1:5" ht="22.5" x14ac:dyDescent="0.2">
      <c r="E73" s="49"/>
    </row>
    <row r="74" spans="1:5" ht="22.5" x14ac:dyDescent="0.2">
      <c r="E74" s="49"/>
    </row>
    <row r="75" spans="1:5" ht="22.5" x14ac:dyDescent="0.2">
      <c r="E75" s="49"/>
    </row>
    <row r="76" spans="1:5" ht="22.5" x14ac:dyDescent="0.2">
      <c r="E76" s="49"/>
    </row>
    <row r="77" spans="1:5" ht="22.5" x14ac:dyDescent="0.2">
      <c r="E77" s="49"/>
    </row>
    <row r="78" spans="1:5" ht="22.5" x14ac:dyDescent="0.2">
      <c r="E78" s="49"/>
    </row>
    <row r="79" spans="1:5" ht="22.5" x14ac:dyDescent="0.2">
      <c r="E79" s="49"/>
    </row>
    <row r="80" spans="1:5" ht="22.5" x14ac:dyDescent="0.2">
      <c r="E80" s="49"/>
    </row>
    <row r="81" spans="1:5" ht="22.5" x14ac:dyDescent="0.2">
      <c r="E81" s="49"/>
    </row>
    <row r="82" spans="1:5" ht="22.5" x14ac:dyDescent="0.2">
      <c r="E82" s="49"/>
    </row>
    <row r="83" spans="1:5" ht="22.5" x14ac:dyDescent="0.2">
      <c r="E83" s="49"/>
    </row>
    <row r="84" spans="1:5" ht="22.5" x14ac:dyDescent="0.2">
      <c r="E84" s="49"/>
    </row>
    <row r="85" spans="1:5" ht="22.5" x14ac:dyDescent="0.2">
      <c r="E85" s="49"/>
    </row>
    <row r="86" spans="1:5" ht="22.5" x14ac:dyDescent="0.2">
      <c r="E86" s="49"/>
    </row>
    <row r="87" spans="1:5" ht="22.5" x14ac:dyDescent="0.2">
      <c r="E87" s="49"/>
    </row>
    <row r="88" spans="1:5" ht="22.5" x14ac:dyDescent="0.2">
      <c r="E88" s="49"/>
    </row>
    <row r="89" spans="1:5" ht="22.5" x14ac:dyDescent="0.2">
      <c r="A89" s="48">
        <v>44743</v>
      </c>
      <c r="E89" s="49"/>
    </row>
    <row r="90" spans="1:5" ht="22.5" x14ac:dyDescent="0.2">
      <c r="E90" s="49"/>
    </row>
    <row r="91" spans="1:5" ht="22.5" x14ac:dyDescent="0.2">
      <c r="E91" s="49"/>
    </row>
    <row r="92" spans="1:5" ht="22.5" x14ac:dyDescent="0.2">
      <c r="E92" s="49"/>
    </row>
    <row r="93" spans="1:5" ht="22.5" x14ac:dyDescent="0.2">
      <c r="E93" s="49"/>
    </row>
    <row r="94" spans="1:5" ht="22.5" x14ac:dyDescent="0.2">
      <c r="E94" s="49"/>
    </row>
    <row r="95" spans="1:5" ht="22.5" x14ac:dyDescent="0.2">
      <c r="E95" s="49"/>
    </row>
    <row r="96" spans="1:5" ht="22.5" x14ac:dyDescent="0.2">
      <c r="E96" s="49"/>
    </row>
    <row r="97" spans="1:5" ht="22.5" x14ac:dyDescent="0.2">
      <c r="E97" s="49"/>
    </row>
    <row r="98" spans="1:5" ht="22.5" x14ac:dyDescent="0.2">
      <c r="E98" s="49"/>
    </row>
    <row r="99" spans="1:5" ht="22.5" x14ac:dyDescent="0.2">
      <c r="E99" s="49"/>
    </row>
    <row r="100" spans="1:5" ht="22.5" x14ac:dyDescent="0.2">
      <c r="E100" s="49"/>
    </row>
    <row r="101" spans="1:5" ht="22.5" x14ac:dyDescent="0.2">
      <c r="E101" s="49"/>
    </row>
    <row r="102" spans="1:5" ht="22.5" x14ac:dyDescent="0.2">
      <c r="E102" s="49"/>
    </row>
    <row r="103" spans="1:5" ht="22.5" x14ac:dyDescent="0.2">
      <c r="E103" s="49"/>
    </row>
    <row r="104" spans="1:5" ht="22.5" x14ac:dyDescent="0.2">
      <c r="E104" s="49"/>
    </row>
    <row r="105" spans="1:5" ht="22.5" x14ac:dyDescent="0.2">
      <c r="E105" s="49"/>
    </row>
    <row r="106" spans="1:5" ht="22.5" x14ac:dyDescent="0.2">
      <c r="E106" s="49"/>
    </row>
    <row r="107" spans="1:5" ht="22.5" x14ac:dyDescent="0.2">
      <c r="E107" s="49"/>
    </row>
    <row r="108" spans="1:5" ht="22.5" x14ac:dyDescent="0.2">
      <c r="A108" s="48">
        <v>44562</v>
      </c>
      <c r="E108" s="49"/>
    </row>
    <row r="109" spans="1:5" ht="22.5" x14ac:dyDescent="0.2">
      <c r="E109" s="49"/>
    </row>
    <row r="110" spans="1:5" ht="22.5" x14ac:dyDescent="0.2">
      <c r="E110" s="49"/>
    </row>
    <row r="111" spans="1:5" ht="22.5" x14ac:dyDescent="0.2">
      <c r="E111" s="49"/>
    </row>
    <row r="112" spans="1:5" ht="22.5" x14ac:dyDescent="0.2">
      <c r="E112" s="49"/>
    </row>
    <row r="113" spans="5:5" ht="22.5" x14ac:dyDescent="0.2">
      <c r="E113" s="49"/>
    </row>
    <row r="114" spans="5:5" ht="22.5" x14ac:dyDescent="0.2">
      <c r="E114" s="49"/>
    </row>
    <row r="115" spans="5:5" ht="22.5" x14ac:dyDescent="0.2">
      <c r="E115" s="49"/>
    </row>
    <row r="116" spans="5:5" ht="22.5" x14ac:dyDescent="0.2">
      <c r="E116" s="49"/>
    </row>
    <row r="117" spans="5:5" ht="22.5" x14ac:dyDescent="0.2">
      <c r="E117" s="49"/>
    </row>
    <row r="118" spans="5:5" ht="22.5" x14ac:dyDescent="0.2">
      <c r="E118" s="49"/>
    </row>
    <row r="119" spans="5:5" ht="22.5" x14ac:dyDescent="0.2">
      <c r="E119" s="49"/>
    </row>
    <row r="120" spans="5:5" ht="22.5" x14ac:dyDescent="0.2">
      <c r="E120" s="49"/>
    </row>
    <row r="121" spans="5:5" ht="22.5" x14ac:dyDescent="0.2">
      <c r="E121" s="49"/>
    </row>
    <row r="122" spans="5:5" ht="22.5" x14ac:dyDescent="0.2">
      <c r="E122" s="49"/>
    </row>
    <row r="123" spans="5:5" ht="22.5" x14ac:dyDescent="0.2">
      <c r="E123" s="49"/>
    </row>
    <row r="124" spans="5:5" ht="22.5" x14ac:dyDescent="0.2">
      <c r="E124" s="49"/>
    </row>
    <row r="125" spans="5:5" ht="22.5" x14ac:dyDescent="0.2">
      <c r="E125" s="49"/>
    </row>
    <row r="126" spans="5:5" ht="22.5" x14ac:dyDescent="0.2">
      <c r="E126" s="49"/>
    </row>
    <row r="127" spans="5:5" ht="22.5" x14ac:dyDescent="0.2">
      <c r="E127" s="49"/>
    </row>
    <row r="128" spans="5:5" ht="22.5" x14ac:dyDescent="0.2">
      <c r="E128" s="49"/>
    </row>
    <row r="129" spans="1:5" ht="22.5" x14ac:dyDescent="0.2">
      <c r="A129" s="48">
        <v>44197</v>
      </c>
      <c r="E129" s="49"/>
    </row>
    <row r="130" spans="1:5" ht="22.5" x14ac:dyDescent="0.2">
      <c r="E130" s="49"/>
    </row>
    <row r="131" spans="1:5" ht="22.5" x14ac:dyDescent="0.2">
      <c r="E131" s="49"/>
    </row>
    <row r="132" spans="1:5" ht="22.5" x14ac:dyDescent="0.2">
      <c r="E132" s="49"/>
    </row>
    <row r="133" spans="1:5" ht="22.5" x14ac:dyDescent="0.2">
      <c r="E133" s="49"/>
    </row>
    <row r="134" spans="1:5" ht="22.5" x14ac:dyDescent="0.2">
      <c r="E134" s="49"/>
    </row>
    <row r="135" spans="1:5" ht="22.5" x14ac:dyDescent="0.2">
      <c r="E135" s="49"/>
    </row>
    <row r="136" spans="1:5" ht="22.5" x14ac:dyDescent="0.2">
      <c r="E136" s="49"/>
    </row>
    <row r="137" spans="1:5" ht="22.5" x14ac:dyDescent="0.2">
      <c r="E137" s="49"/>
    </row>
    <row r="138" spans="1:5" ht="22.5" x14ac:dyDescent="0.2">
      <c r="E138" s="49"/>
    </row>
    <row r="139" spans="1:5" ht="22.5" x14ac:dyDescent="0.2">
      <c r="E139" s="49"/>
    </row>
    <row r="140" spans="1:5" ht="22.5" x14ac:dyDescent="0.2">
      <c r="E140" s="49"/>
    </row>
    <row r="141" spans="1:5" ht="22.5" x14ac:dyDescent="0.2">
      <c r="E141" s="49"/>
    </row>
    <row r="142" spans="1:5" ht="22.5" x14ac:dyDescent="0.2">
      <c r="E142" s="49"/>
    </row>
    <row r="143" spans="1:5" ht="22.5" x14ac:dyDescent="0.2">
      <c r="E143" s="49"/>
    </row>
    <row r="144" spans="1:5" ht="22.5" x14ac:dyDescent="0.2">
      <c r="E144" s="49"/>
    </row>
    <row r="145" spans="1:5" ht="22.5" x14ac:dyDescent="0.2">
      <c r="E145" s="49"/>
    </row>
    <row r="146" spans="1:5" ht="22.5" x14ac:dyDescent="0.2">
      <c r="E146" s="49"/>
    </row>
    <row r="147" spans="1:5" ht="22.5" x14ac:dyDescent="0.2">
      <c r="E147" s="49"/>
    </row>
    <row r="148" spans="1:5" ht="22.5" x14ac:dyDescent="0.2">
      <c r="E148" s="49"/>
    </row>
    <row r="149" spans="1:5" ht="22.5" x14ac:dyDescent="0.2">
      <c r="E149" s="49"/>
    </row>
    <row r="150" spans="1:5" ht="22.5" x14ac:dyDescent="0.2">
      <c r="E150" s="49"/>
    </row>
    <row r="151" spans="1:5" ht="13.15" customHeight="1" x14ac:dyDescent="0.2">
      <c r="A151" s="48">
        <v>43831</v>
      </c>
      <c r="E151" s="49"/>
    </row>
    <row r="152" spans="1:5" ht="13.15" customHeight="1" x14ac:dyDescent="0.2">
      <c r="E152" s="49"/>
    </row>
    <row r="153" spans="1:5" ht="13.15" customHeight="1" x14ac:dyDescent="0.2">
      <c r="E153" s="49"/>
    </row>
    <row r="154" spans="1:5" ht="13.15" customHeight="1" x14ac:dyDescent="0.2">
      <c r="E154" s="49"/>
    </row>
    <row r="155" spans="1:5" ht="13.15" customHeight="1" x14ac:dyDescent="0.2">
      <c r="E155" s="49"/>
    </row>
    <row r="156" spans="1:5" ht="13.15" customHeight="1" x14ac:dyDescent="0.2">
      <c r="E156" s="49"/>
    </row>
    <row r="157" spans="1:5" ht="13.15" customHeight="1" x14ac:dyDescent="0.2">
      <c r="E157" s="49"/>
    </row>
    <row r="158" spans="1:5" ht="13.15" customHeight="1" x14ac:dyDescent="0.2">
      <c r="E158" s="49"/>
    </row>
    <row r="159" spans="1:5" ht="13.15" customHeight="1" x14ac:dyDescent="0.2">
      <c r="E159" s="49"/>
    </row>
    <row r="160" spans="1:5" ht="13.15" customHeight="1" x14ac:dyDescent="0.2">
      <c r="E160" s="49"/>
    </row>
    <row r="161" spans="5:5" ht="13.15" customHeight="1" x14ac:dyDescent="0.2">
      <c r="E161" s="49"/>
    </row>
    <row r="162" spans="5:5" ht="13.15" customHeight="1" x14ac:dyDescent="0.2">
      <c r="E162" s="49"/>
    </row>
    <row r="163" spans="5:5" ht="13.15" customHeight="1" x14ac:dyDescent="0.2">
      <c r="E163" s="49"/>
    </row>
    <row r="164" spans="5:5" ht="13.15" customHeight="1" x14ac:dyDescent="0.2">
      <c r="E164" s="49"/>
    </row>
    <row r="165" spans="5:5" ht="13.15" customHeight="1" x14ac:dyDescent="0.2">
      <c r="E165" s="49"/>
    </row>
    <row r="166" spans="5:5" ht="13.15" customHeight="1" x14ac:dyDescent="0.2">
      <c r="E166" s="49"/>
    </row>
    <row r="167" spans="5:5" ht="13.15" customHeight="1" x14ac:dyDescent="0.2">
      <c r="E167" s="49"/>
    </row>
    <row r="168" spans="5:5" ht="13.15" customHeight="1" x14ac:dyDescent="0.2">
      <c r="E168" s="49"/>
    </row>
    <row r="169" spans="5:5" ht="13.15" customHeight="1" x14ac:dyDescent="0.2">
      <c r="E169" s="49"/>
    </row>
    <row r="170" spans="5:5" ht="13.15" customHeight="1" x14ac:dyDescent="0.2">
      <c r="E170" s="49"/>
    </row>
    <row r="171" spans="5:5" ht="13.15" customHeight="1" x14ac:dyDescent="0.2">
      <c r="E171" s="49"/>
    </row>
    <row r="172" spans="5:5" ht="13.15" customHeight="1" x14ac:dyDescent="0.2">
      <c r="E172" s="49"/>
    </row>
    <row r="173" spans="5:5" ht="13.15" customHeight="1" x14ac:dyDescent="0.2">
      <c r="E173" s="49"/>
    </row>
    <row r="174" spans="5:5" ht="13.15" customHeight="1" x14ac:dyDescent="0.2">
      <c r="E174" s="49"/>
    </row>
    <row r="175" spans="5:5" ht="13.15" customHeight="1" x14ac:dyDescent="0.2">
      <c r="E175" s="49"/>
    </row>
    <row r="176" spans="5:5" ht="13.15" customHeight="1" x14ac:dyDescent="0.2">
      <c r="E176" s="49"/>
    </row>
    <row r="177" spans="1:5" ht="13.15" customHeight="1" x14ac:dyDescent="0.2">
      <c r="E177" s="49"/>
    </row>
    <row r="178" spans="1:5" ht="13.15" customHeight="1" x14ac:dyDescent="0.2">
      <c r="E178" s="49"/>
    </row>
    <row r="179" spans="1:5" ht="13.15" customHeight="1" x14ac:dyDescent="0.2">
      <c r="E179" s="49"/>
    </row>
    <row r="180" spans="1:5" ht="13.15" customHeight="1" x14ac:dyDescent="0.2">
      <c r="E180" s="49"/>
    </row>
    <row r="181" spans="1:5" ht="13.15" customHeight="1" x14ac:dyDescent="0.2">
      <c r="E181" s="49"/>
    </row>
    <row r="182" spans="1:5" ht="13.15" customHeight="1" x14ac:dyDescent="0.2">
      <c r="E182" s="49"/>
    </row>
    <row r="183" spans="1:5" ht="13.15" customHeight="1" x14ac:dyDescent="0.2">
      <c r="E183" s="49"/>
    </row>
    <row r="184" spans="1:5" x14ac:dyDescent="0.2">
      <c r="A184" s="48">
        <v>43466</v>
      </c>
    </row>
    <row r="218" spans="1:1" x14ac:dyDescent="0.2">
      <c r="A218" s="48">
        <v>43101</v>
      </c>
    </row>
  </sheetData>
  <sheetProtection algorithmName="SHA-512" hashValue="szzMiTqu4YcHyhzNtTA5wK9pH8ldqwiZJR9VkDcH0IAeEagqoJBTBlYtHGks9mErrzqPtj1paibg34Rz2VmFaw==" saltValue="yP4dCgNvVK3JtAS8vBgAUQ==" spinCount="100000" sheet="1" objects="1" scenarios="1"/>
  <hyperlinks>
    <hyperlink ref="A1" r:id="rId1" xr:uid="{00000000-0004-0000-0100-000000000000}"/>
  </hyperlinks>
  <pageMargins left="0.7" right="0.7" top="0.75" bottom="0.75" header="0.3" footer="0.3"/>
  <pageSetup fitToHeight="0" orientation="landscape" verticalDpi="1200" r:id="rId2"/>
  <rowBreaks count="5" manualBreakCount="5">
    <brk id="107" max="16383" man="1"/>
    <brk id="128" max="16383" man="1"/>
    <brk id="149" max="16383" man="1"/>
    <brk id="182" max="16383" man="1"/>
    <brk id="216" max="16383" man="1"/>
  </rowBreaks>
  <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7231D-6D6A-4DAA-AFE4-D10B6BD061AD}">
  <sheetPr>
    <tabColor theme="0" tint="-4.9989318521683403E-2"/>
  </sheetPr>
  <dimension ref="A1:X38"/>
  <sheetViews>
    <sheetView workbookViewId="0"/>
  </sheetViews>
  <sheetFormatPr defaultColWidth="9.140625" defaultRowHeight="15" x14ac:dyDescent="0.25"/>
  <cols>
    <col min="1" max="1" width="23.5703125" style="72" bestFit="1" customWidth="1"/>
    <col min="2" max="2" width="11.5703125" style="72" customWidth="1"/>
    <col min="3" max="4" width="12.28515625" style="72" customWidth="1"/>
    <col min="5" max="5" width="10.42578125" style="72" bestFit="1" customWidth="1"/>
    <col min="6" max="6" width="8.85546875" style="72" customWidth="1"/>
    <col min="7" max="7" width="9.5703125" style="72" bestFit="1" customWidth="1"/>
    <col min="8" max="9" width="10" style="72" bestFit="1" customWidth="1"/>
    <col min="10" max="13" width="9.28515625" style="72" bestFit="1" customWidth="1"/>
    <col min="14" max="15" width="9.140625" style="72"/>
    <col min="16" max="16" width="9.7109375" style="72" customWidth="1"/>
    <col min="17" max="17" width="9.28515625" style="72" bestFit="1" customWidth="1"/>
    <col min="18" max="18" width="10.85546875" style="72" bestFit="1" customWidth="1"/>
    <col min="19" max="19" width="9.28515625" style="72" bestFit="1" customWidth="1"/>
    <col min="20" max="20" width="9.7109375" style="72" bestFit="1" customWidth="1"/>
    <col min="21" max="21" width="9.28515625" style="72" bestFit="1" customWidth="1"/>
    <col min="22" max="22" width="9.7109375" style="72" bestFit="1" customWidth="1"/>
    <col min="23" max="23" width="12" style="72" bestFit="1" customWidth="1"/>
    <col min="24" max="24" width="11.140625" style="72" bestFit="1" customWidth="1"/>
    <col min="25" max="16384" width="9.140625" style="72"/>
  </cols>
  <sheetData>
    <row r="1" spans="1:24" ht="15.75" thickBot="1" x14ac:dyDescent="0.3">
      <c r="A1" s="72" t="s">
        <v>665</v>
      </c>
    </row>
    <row r="2" spans="1:24" ht="15.75" thickBot="1" x14ac:dyDescent="0.3">
      <c r="B2" s="73" t="s">
        <v>666</v>
      </c>
      <c r="C2" s="74"/>
      <c r="D2" s="75"/>
      <c r="E2" s="75"/>
      <c r="F2" s="75"/>
      <c r="G2" s="76" t="s">
        <v>667</v>
      </c>
      <c r="H2" s="76"/>
      <c r="I2" s="76"/>
      <c r="J2" s="76"/>
      <c r="K2" s="76"/>
      <c r="L2" s="75"/>
      <c r="M2" s="77"/>
      <c r="O2" s="78"/>
    </row>
    <row r="3" spans="1:24" ht="36.75" x14ac:dyDescent="0.25">
      <c r="B3" s="79" t="s">
        <v>668</v>
      </c>
      <c r="C3" s="80" t="s">
        <v>669</v>
      </c>
      <c r="D3" s="80" t="s">
        <v>670</v>
      </c>
      <c r="E3" s="81" t="s">
        <v>671</v>
      </c>
      <c r="F3" s="80" t="s">
        <v>672</v>
      </c>
      <c r="G3" s="82" t="s">
        <v>673</v>
      </c>
      <c r="H3" s="82" t="s">
        <v>674</v>
      </c>
      <c r="I3" s="83" t="s">
        <v>675</v>
      </c>
      <c r="J3" s="83" t="s">
        <v>676</v>
      </c>
      <c r="K3" s="84" t="s">
        <v>677</v>
      </c>
      <c r="L3" s="84" t="s">
        <v>678</v>
      </c>
      <c r="M3" s="85" t="s">
        <v>679</v>
      </c>
      <c r="N3" s="86" t="s">
        <v>680</v>
      </c>
      <c r="O3" s="86" t="s">
        <v>0</v>
      </c>
      <c r="P3" s="87" t="s">
        <v>19</v>
      </c>
      <c r="Q3" s="88" t="s">
        <v>1</v>
      </c>
      <c r="R3" s="88" t="s">
        <v>2</v>
      </c>
      <c r="S3" s="89" t="s">
        <v>3</v>
      </c>
      <c r="U3" s="90" t="s">
        <v>0</v>
      </c>
      <c r="V3" s="91" t="s">
        <v>4</v>
      </c>
      <c r="W3" s="92" t="s">
        <v>5</v>
      </c>
      <c r="X3" s="93" t="s">
        <v>6</v>
      </c>
    </row>
    <row r="4" spans="1:24" x14ac:dyDescent="0.25">
      <c r="B4" s="94"/>
      <c r="C4" s="95"/>
      <c r="D4" s="95"/>
      <c r="E4" s="96"/>
      <c r="F4" s="97"/>
      <c r="G4" s="98">
        <f>R17</f>
        <v>0</v>
      </c>
      <c r="H4" s="99">
        <f>R18</f>
        <v>0</v>
      </c>
      <c r="I4" s="100">
        <f>R19</f>
        <v>0</v>
      </c>
      <c r="J4" s="101">
        <f t="shared" ref="J4:J13" si="0">SUM(G4:I4)</f>
        <v>0</v>
      </c>
      <c r="K4" s="102"/>
      <c r="L4" s="103">
        <f t="shared" ref="L4:L14" si="1">SUM(J4:K4)</f>
        <v>0</v>
      </c>
      <c r="M4" s="104"/>
      <c r="N4" s="105"/>
      <c r="O4" s="106"/>
      <c r="P4" s="107">
        <f t="shared" ref="P4:P13" si="2">SUM(N4:O4)</f>
        <v>0</v>
      </c>
      <c r="Q4" s="108">
        <f t="shared" ref="Q4:Q13" si="3">ROUND(O4*25%,0)</f>
        <v>0</v>
      </c>
      <c r="R4" s="108">
        <f t="shared" ref="R4:R13" si="4">ROUND(O4*30%,0)</f>
        <v>0</v>
      </c>
      <c r="S4" s="109">
        <f t="shared" ref="S4:S13" si="5">O4-SUM(Q4:R4)</f>
        <v>0</v>
      </c>
      <c r="U4" s="110" t="s">
        <v>661</v>
      </c>
    </row>
    <row r="5" spans="1:24" x14ac:dyDescent="0.25">
      <c r="B5" s="111"/>
      <c r="C5" s="112"/>
      <c r="D5" s="112"/>
      <c r="E5" s="113"/>
      <c r="F5" s="114"/>
      <c r="G5" s="115">
        <f>R20</f>
        <v>0</v>
      </c>
      <c r="H5" s="116">
        <f>R21</f>
        <v>0</v>
      </c>
      <c r="I5" s="117">
        <f>R22</f>
        <v>0</v>
      </c>
      <c r="J5" s="118">
        <f t="shared" si="0"/>
        <v>0</v>
      </c>
      <c r="K5" s="119"/>
      <c r="L5" s="120">
        <f t="shared" si="1"/>
        <v>0</v>
      </c>
      <c r="M5" s="104"/>
      <c r="N5" s="105"/>
      <c r="O5" s="106"/>
      <c r="P5" s="107">
        <f t="shared" si="2"/>
        <v>0</v>
      </c>
      <c r="Q5" s="108">
        <f t="shared" si="3"/>
        <v>0</v>
      </c>
      <c r="R5" s="108">
        <f t="shared" si="4"/>
        <v>0</v>
      </c>
      <c r="S5" s="109">
        <f t="shared" si="5"/>
        <v>0</v>
      </c>
      <c r="U5" s="121">
        <v>59</v>
      </c>
      <c r="V5" s="122">
        <v>15</v>
      </c>
      <c r="W5" s="123">
        <v>18</v>
      </c>
      <c r="X5" s="124">
        <v>26</v>
      </c>
    </row>
    <row r="6" spans="1:24" x14ac:dyDescent="0.25">
      <c r="B6" s="111"/>
      <c r="C6" s="112"/>
      <c r="D6" s="112"/>
      <c r="E6" s="113"/>
      <c r="F6" s="114"/>
      <c r="G6" s="115">
        <f>R23</f>
        <v>0</v>
      </c>
      <c r="H6" s="115">
        <f>R24</f>
        <v>0</v>
      </c>
      <c r="I6" s="117">
        <f>R25</f>
        <v>0</v>
      </c>
      <c r="J6" s="118">
        <f t="shared" si="0"/>
        <v>0</v>
      </c>
      <c r="K6" s="119"/>
      <c r="L6" s="120">
        <f t="shared" si="1"/>
        <v>0</v>
      </c>
      <c r="M6" s="104"/>
      <c r="N6" s="105"/>
      <c r="O6" s="106"/>
      <c r="P6" s="107">
        <f t="shared" si="2"/>
        <v>0</v>
      </c>
      <c r="Q6" s="108">
        <f t="shared" si="3"/>
        <v>0</v>
      </c>
      <c r="R6" s="108">
        <f t="shared" si="4"/>
        <v>0</v>
      </c>
      <c r="S6" s="109">
        <f t="shared" si="5"/>
        <v>0</v>
      </c>
      <c r="U6" s="125">
        <v>64</v>
      </c>
      <c r="V6" s="126">
        <v>16</v>
      </c>
      <c r="W6" s="127">
        <v>19</v>
      </c>
      <c r="X6" s="128">
        <v>29</v>
      </c>
    </row>
    <row r="7" spans="1:24" x14ac:dyDescent="0.25">
      <c r="B7" s="111"/>
      <c r="C7" s="112"/>
      <c r="D7" s="112"/>
      <c r="E7" s="113"/>
      <c r="F7" s="114"/>
      <c r="G7" s="115">
        <f>R26</f>
        <v>0</v>
      </c>
      <c r="H7" s="115">
        <f>R27</f>
        <v>0</v>
      </c>
      <c r="I7" s="117">
        <f>R28</f>
        <v>0</v>
      </c>
      <c r="J7" s="118">
        <f t="shared" si="0"/>
        <v>0</v>
      </c>
      <c r="K7" s="119"/>
      <c r="L7" s="120">
        <f t="shared" si="1"/>
        <v>0</v>
      </c>
      <c r="M7" s="104"/>
      <c r="N7" s="105"/>
      <c r="O7" s="106"/>
      <c r="P7" s="107">
        <f t="shared" si="2"/>
        <v>0</v>
      </c>
      <c r="Q7" s="108">
        <f t="shared" si="3"/>
        <v>0</v>
      </c>
      <c r="R7" s="108">
        <f t="shared" si="4"/>
        <v>0</v>
      </c>
      <c r="S7" s="109">
        <f t="shared" si="5"/>
        <v>0</v>
      </c>
      <c r="U7" s="125">
        <v>69</v>
      </c>
      <c r="V7" s="122">
        <v>17</v>
      </c>
      <c r="W7" s="127">
        <v>21</v>
      </c>
      <c r="X7" s="128">
        <v>31</v>
      </c>
    </row>
    <row r="8" spans="1:24" x14ac:dyDescent="0.25">
      <c r="B8" s="111"/>
      <c r="C8" s="112"/>
      <c r="D8" s="112"/>
      <c r="E8" s="113"/>
      <c r="F8" s="114"/>
      <c r="G8" s="115"/>
      <c r="H8" s="115"/>
      <c r="I8" s="115"/>
      <c r="J8" s="118">
        <f t="shared" si="0"/>
        <v>0</v>
      </c>
      <c r="K8" s="119"/>
      <c r="L8" s="120">
        <f t="shared" si="1"/>
        <v>0</v>
      </c>
      <c r="M8" s="104"/>
      <c r="N8" s="105"/>
      <c r="O8" s="106"/>
      <c r="P8" s="107">
        <f t="shared" si="2"/>
        <v>0</v>
      </c>
      <c r="Q8" s="108">
        <f t="shared" si="3"/>
        <v>0</v>
      </c>
      <c r="R8" s="108">
        <f t="shared" si="4"/>
        <v>0</v>
      </c>
      <c r="S8" s="109">
        <f t="shared" si="5"/>
        <v>0</v>
      </c>
      <c r="U8" s="125">
        <v>74</v>
      </c>
      <c r="V8" s="126">
        <v>19</v>
      </c>
      <c r="W8" s="127">
        <v>22</v>
      </c>
      <c r="X8" s="128">
        <v>33</v>
      </c>
    </row>
    <row r="9" spans="1:24" x14ac:dyDescent="0.25">
      <c r="B9" s="111"/>
      <c r="C9" s="112"/>
      <c r="D9" s="112"/>
      <c r="E9" s="113"/>
      <c r="F9" s="114"/>
      <c r="G9" s="115"/>
      <c r="H9" s="115"/>
      <c r="I9" s="115"/>
      <c r="J9" s="118">
        <f t="shared" si="0"/>
        <v>0</v>
      </c>
      <c r="K9" s="119"/>
      <c r="L9" s="120">
        <f t="shared" si="1"/>
        <v>0</v>
      </c>
      <c r="M9" s="104"/>
      <c r="N9" s="105"/>
      <c r="O9" s="106"/>
      <c r="P9" s="107">
        <f t="shared" si="2"/>
        <v>0</v>
      </c>
      <c r="Q9" s="108">
        <f t="shared" si="3"/>
        <v>0</v>
      </c>
      <c r="R9" s="108">
        <f t="shared" si="4"/>
        <v>0</v>
      </c>
      <c r="S9" s="109">
        <f t="shared" si="5"/>
        <v>0</v>
      </c>
      <c r="U9" s="125">
        <v>79</v>
      </c>
      <c r="V9" s="126">
        <v>20</v>
      </c>
      <c r="W9" s="127">
        <v>24</v>
      </c>
      <c r="X9" s="128">
        <v>35</v>
      </c>
    </row>
    <row r="10" spans="1:24" x14ac:dyDescent="0.25">
      <c r="B10" s="111"/>
      <c r="C10" s="112"/>
      <c r="D10" s="112"/>
      <c r="E10" s="113"/>
      <c r="F10" s="114"/>
      <c r="G10" s="115"/>
      <c r="H10" s="115"/>
      <c r="I10" s="115"/>
      <c r="J10" s="118">
        <f t="shared" si="0"/>
        <v>0</v>
      </c>
      <c r="K10" s="119"/>
      <c r="L10" s="120">
        <f t="shared" si="1"/>
        <v>0</v>
      </c>
      <c r="M10" s="104"/>
      <c r="N10" s="105"/>
      <c r="O10" s="106"/>
      <c r="P10" s="107">
        <f t="shared" si="2"/>
        <v>0</v>
      </c>
      <c r="Q10" s="108">
        <f t="shared" si="3"/>
        <v>0</v>
      </c>
      <c r="R10" s="108">
        <f t="shared" si="4"/>
        <v>0</v>
      </c>
      <c r="S10" s="109">
        <f t="shared" si="5"/>
        <v>0</v>
      </c>
    </row>
    <row r="11" spans="1:24" x14ac:dyDescent="0.25">
      <c r="B11" s="111"/>
      <c r="C11" s="112"/>
      <c r="D11" s="112"/>
      <c r="E11" s="113"/>
      <c r="F11" s="114"/>
      <c r="G11" s="115"/>
      <c r="H11" s="115"/>
      <c r="I11" s="115"/>
      <c r="J11" s="118">
        <f t="shared" si="0"/>
        <v>0</v>
      </c>
      <c r="K11" s="119"/>
      <c r="L11" s="120">
        <f t="shared" si="1"/>
        <v>0</v>
      </c>
      <c r="M11" s="129"/>
      <c r="N11" s="105"/>
      <c r="O11" s="106"/>
      <c r="P11" s="107">
        <f t="shared" si="2"/>
        <v>0</v>
      </c>
      <c r="Q11" s="108">
        <f t="shared" si="3"/>
        <v>0</v>
      </c>
      <c r="R11" s="108">
        <f t="shared" si="4"/>
        <v>0</v>
      </c>
      <c r="S11" s="109">
        <f t="shared" si="5"/>
        <v>0</v>
      </c>
    </row>
    <row r="12" spans="1:24" x14ac:dyDescent="0.25">
      <c r="B12" s="111"/>
      <c r="C12" s="112"/>
      <c r="D12" s="112"/>
      <c r="E12" s="113"/>
      <c r="F12" s="114"/>
      <c r="G12" s="115"/>
      <c r="H12" s="116"/>
      <c r="I12" s="117"/>
      <c r="J12" s="118">
        <f t="shared" si="0"/>
        <v>0</v>
      </c>
      <c r="K12" s="119"/>
      <c r="L12" s="120">
        <f t="shared" si="1"/>
        <v>0</v>
      </c>
      <c r="M12" s="129"/>
      <c r="N12" s="105"/>
      <c r="O12" s="106"/>
      <c r="P12" s="107">
        <f t="shared" si="2"/>
        <v>0</v>
      </c>
      <c r="Q12" s="108">
        <f t="shared" si="3"/>
        <v>0</v>
      </c>
      <c r="R12" s="108">
        <f t="shared" si="4"/>
        <v>0</v>
      </c>
      <c r="S12" s="109">
        <f t="shared" si="5"/>
        <v>0</v>
      </c>
    </row>
    <row r="13" spans="1:24" ht="15.75" thickBot="1" x14ac:dyDescent="0.3">
      <c r="B13" s="130"/>
      <c r="C13" s="131"/>
      <c r="D13" s="131"/>
      <c r="E13" s="132"/>
      <c r="F13" s="133"/>
      <c r="G13" s="134"/>
      <c r="H13" s="135"/>
      <c r="I13" s="136"/>
      <c r="J13" s="137">
        <f t="shared" si="0"/>
        <v>0</v>
      </c>
      <c r="K13" s="138"/>
      <c r="L13" s="139">
        <f t="shared" si="1"/>
        <v>0</v>
      </c>
      <c r="M13" s="129"/>
      <c r="N13" s="105"/>
      <c r="O13" s="106"/>
      <c r="P13" s="107">
        <f t="shared" si="2"/>
        <v>0</v>
      </c>
      <c r="Q13" s="108">
        <f t="shared" si="3"/>
        <v>0</v>
      </c>
      <c r="R13" s="108">
        <f t="shared" si="4"/>
        <v>0</v>
      </c>
      <c r="S13" s="109">
        <f t="shared" si="5"/>
        <v>0</v>
      </c>
    </row>
    <row r="14" spans="1:24" ht="15.75" thickBot="1" x14ac:dyDescent="0.3">
      <c r="B14" s="140"/>
      <c r="C14" s="141"/>
      <c r="D14" s="141"/>
      <c r="E14" s="141"/>
      <c r="F14" s="142"/>
      <c r="G14" s="143">
        <f>SUM(G4:G13)</f>
        <v>0</v>
      </c>
      <c r="H14" s="144">
        <f>SUM(H4:H13)</f>
        <v>0</v>
      </c>
      <c r="I14" s="144">
        <f>SUM(I4:I13)</f>
        <v>0</v>
      </c>
      <c r="J14" s="145">
        <f>SUM(J4:J13)</f>
        <v>0</v>
      </c>
      <c r="K14" s="144">
        <f>SUM(K4:K13)</f>
        <v>0</v>
      </c>
      <c r="L14" s="146">
        <f t="shared" si="1"/>
        <v>0</v>
      </c>
      <c r="M14" s="147">
        <f>SUM(L4:L13)</f>
        <v>0</v>
      </c>
    </row>
    <row r="15" spans="1:24" x14ac:dyDescent="0.25">
      <c r="E15" s="148" t="s">
        <v>681</v>
      </c>
      <c r="G15" s="149"/>
      <c r="I15" s="150"/>
      <c r="J15" s="150"/>
      <c r="K15" s="150"/>
      <c r="L15" s="151"/>
      <c r="M15" s="152"/>
      <c r="N15" s="153" t="s">
        <v>682</v>
      </c>
      <c r="O15" s="154"/>
      <c r="P15" s="155"/>
      <c r="Q15" s="156"/>
      <c r="R15" s="156"/>
      <c r="S15" s="156"/>
      <c r="T15" s="156"/>
      <c r="U15" s="156"/>
      <c r="V15" s="156"/>
      <c r="W15" s="156"/>
      <c r="X15" s="157"/>
    </row>
    <row r="16" spans="1:24" ht="45" x14ac:dyDescent="0.25">
      <c r="A16" s="158" t="s">
        <v>683</v>
      </c>
      <c r="B16" s="159"/>
      <c r="C16" s="160"/>
      <c r="D16" s="161"/>
      <c r="E16" s="260" t="s">
        <v>669</v>
      </c>
      <c r="F16" s="261"/>
      <c r="G16" s="262" t="s">
        <v>670</v>
      </c>
      <c r="H16" s="261"/>
      <c r="I16" s="162" t="s">
        <v>684</v>
      </c>
      <c r="J16" s="163" t="s">
        <v>685</v>
      </c>
      <c r="K16" s="164" t="s">
        <v>686</v>
      </c>
      <c r="L16" s="163" t="s">
        <v>687</v>
      </c>
      <c r="M16" s="104"/>
      <c r="N16" s="165" t="s">
        <v>688</v>
      </c>
      <c r="O16" s="166"/>
      <c r="P16" s="167" t="s">
        <v>689</v>
      </c>
      <c r="Q16" s="168" t="s">
        <v>690</v>
      </c>
      <c r="R16" s="169" t="s">
        <v>691</v>
      </c>
      <c r="S16" s="170" t="s">
        <v>692</v>
      </c>
      <c r="T16" s="171" t="s">
        <v>693</v>
      </c>
      <c r="U16" s="171" t="s">
        <v>694</v>
      </c>
      <c r="V16" s="171" t="s">
        <v>695</v>
      </c>
      <c r="W16" s="170" t="s">
        <v>696</v>
      </c>
      <c r="X16" s="172" t="s">
        <v>697</v>
      </c>
    </row>
    <row r="17" spans="1:24" x14ac:dyDescent="0.25">
      <c r="A17" s="173" t="s">
        <v>698</v>
      </c>
      <c r="B17" s="160"/>
      <c r="C17" s="159"/>
      <c r="D17" s="159"/>
      <c r="E17" s="263"/>
      <c r="F17" s="264"/>
      <c r="G17" s="265"/>
      <c r="H17" s="266"/>
      <c r="I17" s="174"/>
      <c r="J17" s="174"/>
      <c r="K17" s="175">
        <v>0.56000000000000005</v>
      </c>
      <c r="L17" s="176">
        <f>SUM(I17:J17)*K17</f>
        <v>0</v>
      </c>
      <c r="M17" s="104"/>
      <c r="N17" s="177"/>
      <c r="P17" s="178">
        <f>B4</f>
        <v>0</v>
      </c>
      <c r="Q17" s="179" t="s">
        <v>699</v>
      </c>
      <c r="R17" s="180"/>
      <c r="S17" s="179"/>
      <c r="T17" s="181">
        <f>Q4</f>
        <v>0</v>
      </c>
      <c r="U17" s="182">
        <f t="shared" ref="U17:U28" si="6">S17*T17</f>
        <v>0</v>
      </c>
      <c r="V17" s="183"/>
      <c r="X17" s="104"/>
    </row>
    <row r="18" spans="1:24" x14ac:dyDescent="0.25">
      <c r="A18" s="173" t="s">
        <v>700</v>
      </c>
      <c r="B18" s="160"/>
      <c r="C18" s="159"/>
      <c r="D18" s="159"/>
      <c r="E18" s="267"/>
      <c r="F18" s="268"/>
      <c r="G18" s="269"/>
      <c r="H18" s="268"/>
      <c r="I18" s="184"/>
      <c r="J18" s="184"/>
      <c r="K18" s="185">
        <f>K17</f>
        <v>0.56000000000000005</v>
      </c>
      <c r="L18" s="186">
        <f>SUM(I18:J18)*K18</f>
        <v>0</v>
      </c>
      <c r="M18" s="104"/>
      <c r="N18" s="177"/>
      <c r="Q18" s="179" t="s">
        <v>5</v>
      </c>
      <c r="R18" s="180"/>
      <c r="S18" s="179"/>
      <c r="T18" s="181">
        <f>R4</f>
        <v>0</v>
      </c>
      <c r="U18" s="182">
        <f t="shared" si="6"/>
        <v>0</v>
      </c>
      <c r="V18" s="183"/>
      <c r="X18" s="104"/>
    </row>
    <row r="19" spans="1:24" ht="15.75" thickBot="1" x14ac:dyDescent="0.3">
      <c r="A19" s="173" t="s">
        <v>701</v>
      </c>
      <c r="B19" s="160"/>
      <c r="C19" s="159"/>
      <c r="D19" s="161"/>
      <c r="E19" s="270"/>
      <c r="F19" s="271"/>
      <c r="G19" s="272"/>
      <c r="H19" s="271"/>
      <c r="I19" s="187"/>
      <c r="J19" s="187"/>
      <c r="K19" s="188">
        <f>K17</f>
        <v>0.56000000000000005</v>
      </c>
      <c r="L19" s="189">
        <f>SUM(I19:J19)*K19</f>
        <v>0</v>
      </c>
      <c r="M19" s="190">
        <f>SUM(L17:L19)</f>
        <v>0</v>
      </c>
      <c r="N19" s="177"/>
      <c r="Q19" s="191" t="s">
        <v>6</v>
      </c>
      <c r="R19" s="192"/>
      <c r="S19" s="191"/>
      <c r="T19" s="193">
        <f>S4</f>
        <v>0</v>
      </c>
      <c r="U19" s="194">
        <f t="shared" si="6"/>
        <v>0</v>
      </c>
      <c r="V19" s="194">
        <f>SUM(U17:U19)</f>
        <v>0</v>
      </c>
      <c r="W19" s="195">
        <f>SUM(R17:R19)</f>
        <v>0</v>
      </c>
      <c r="X19" s="196">
        <f>IF(V19-W19&gt;=0, 0, V19-W19)</f>
        <v>0</v>
      </c>
    </row>
    <row r="20" spans="1:24" x14ac:dyDescent="0.25">
      <c r="A20" s="173" t="s">
        <v>702</v>
      </c>
      <c r="B20" s="160"/>
      <c r="C20" s="159"/>
      <c r="D20" s="159"/>
      <c r="E20" s="197" t="s">
        <v>703</v>
      </c>
      <c r="F20" s="198"/>
      <c r="G20" s="150"/>
      <c r="H20" s="150"/>
      <c r="I20" s="150"/>
      <c r="J20" s="150"/>
      <c r="K20" s="198"/>
      <c r="L20" s="151"/>
      <c r="M20" s="199"/>
      <c r="N20" s="177"/>
      <c r="P20" s="178">
        <f>B5</f>
        <v>0</v>
      </c>
      <c r="Q20" s="179" t="s">
        <v>699</v>
      </c>
      <c r="R20" s="180"/>
      <c r="S20" s="179"/>
      <c r="T20" s="181">
        <f>Q5</f>
        <v>0</v>
      </c>
      <c r="U20" s="182">
        <f t="shared" si="6"/>
        <v>0</v>
      </c>
      <c r="V20" s="183"/>
      <c r="X20" s="104"/>
    </row>
    <row r="21" spans="1:24" x14ac:dyDescent="0.25">
      <c r="A21" s="200"/>
      <c r="B21" s="160"/>
      <c r="C21" s="159"/>
      <c r="D21" s="159"/>
      <c r="E21" s="201" t="s">
        <v>668</v>
      </c>
      <c r="F21" s="273" t="s">
        <v>704</v>
      </c>
      <c r="G21" s="274"/>
      <c r="H21" s="275"/>
      <c r="I21" s="276" t="s">
        <v>705</v>
      </c>
      <c r="J21" s="277"/>
      <c r="K21" s="278"/>
      <c r="L21" s="202" t="s">
        <v>691</v>
      </c>
      <c r="M21" s="104"/>
      <c r="N21" s="177"/>
      <c r="Q21" s="179" t="s">
        <v>5</v>
      </c>
      <c r="R21" s="180"/>
      <c r="S21" s="179"/>
      <c r="T21" s="181">
        <f>R5</f>
        <v>0</v>
      </c>
      <c r="U21" s="182">
        <f t="shared" si="6"/>
        <v>0</v>
      </c>
      <c r="V21" s="183"/>
      <c r="X21" s="104"/>
    </row>
    <row r="22" spans="1:24" x14ac:dyDescent="0.25">
      <c r="A22" s="200"/>
      <c r="B22" s="203"/>
      <c r="C22" s="159"/>
      <c r="D22" s="159"/>
      <c r="E22" s="204"/>
      <c r="F22" s="279"/>
      <c r="G22" s="280"/>
      <c r="H22" s="281"/>
      <c r="I22" s="282"/>
      <c r="J22" s="283"/>
      <c r="K22" s="284"/>
      <c r="L22" s="205"/>
      <c r="M22" s="104"/>
      <c r="N22" s="177"/>
      <c r="Q22" s="191" t="s">
        <v>6</v>
      </c>
      <c r="R22" s="192"/>
      <c r="S22" s="191"/>
      <c r="T22" s="193">
        <f>S5</f>
        <v>0</v>
      </c>
      <c r="U22" s="194">
        <f t="shared" si="6"/>
        <v>0</v>
      </c>
      <c r="V22" s="194">
        <f>SUM(U20:U22)</f>
        <v>0</v>
      </c>
      <c r="W22" s="195">
        <f>SUM(R20:R22)</f>
        <v>0</v>
      </c>
      <c r="X22" s="196">
        <f>IF(V22-W22&gt;=0, 0, V22-W22)</f>
        <v>0</v>
      </c>
    </row>
    <row r="23" spans="1:24" x14ac:dyDescent="0.25">
      <c r="A23" s="206" t="s">
        <v>706</v>
      </c>
      <c r="B23" s="207"/>
      <c r="C23" s="208">
        <f>-SUM(B17:B22)</f>
        <v>0</v>
      </c>
      <c r="D23" s="161"/>
      <c r="E23" s="209"/>
      <c r="F23" s="285"/>
      <c r="G23" s="286"/>
      <c r="H23" s="287"/>
      <c r="I23" s="288"/>
      <c r="J23" s="289"/>
      <c r="K23" s="290"/>
      <c r="L23" s="210"/>
      <c r="M23" s="104"/>
      <c r="N23" s="177"/>
      <c r="P23" s="178">
        <f>B6</f>
        <v>0</v>
      </c>
      <c r="Q23" s="179" t="s">
        <v>699</v>
      </c>
      <c r="R23" s="180"/>
      <c r="S23" s="179"/>
      <c r="T23" s="181">
        <f>Q6</f>
        <v>0</v>
      </c>
      <c r="U23" s="182">
        <f t="shared" si="6"/>
        <v>0</v>
      </c>
      <c r="V23" s="183"/>
      <c r="X23" s="104"/>
    </row>
    <row r="24" spans="1:24" x14ac:dyDescent="0.25">
      <c r="A24" s="206" t="s">
        <v>707</v>
      </c>
      <c r="B24" s="207"/>
      <c r="C24" s="211"/>
      <c r="D24" s="212">
        <f>SUM(C16:C23)</f>
        <v>0</v>
      </c>
      <c r="E24" s="209"/>
      <c r="F24" s="285"/>
      <c r="G24" s="286"/>
      <c r="H24" s="287"/>
      <c r="I24" s="288"/>
      <c r="J24" s="289"/>
      <c r="K24" s="290"/>
      <c r="L24" s="210"/>
      <c r="M24" s="104"/>
      <c r="N24" s="177"/>
      <c r="Q24" s="179" t="s">
        <v>5</v>
      </c>
      <c r="R24" s="180"/>
      <c r="S24" s="179"/>
      <c r="T24" s="181">
        <f>R6</f>
        <v>0</v>
      </c>
      <c r="U24" s="182">
        <f t="shared" si="6"/>
        <v>0</v>
      </c>
      <c r="V24" s="183"/>
      <c r="X24" s="104"/>
    </row>
    <row r="25" spans="1:24" x14ac:dyDescent="0.25">
      <c r="A25" s="213" t="s">
        <v>708</v>
      </c>
      <c r="B25" s="159"/>
      <c r="C25" s="160"/>
      <c r="D25" s="214">
        <f>C25</f>
        <v>0</v>
      </c>
      <c r="E25" s="209"/>
      <c r="F25" s="285"/>
      <c r="G25" s="286"/>
      <c r="H25" s="287"/>
      <c r="I25" s="288"/>
      <c r="J25" s="289"/>
      <c r="K25" s="290"/>
      <c r="L25" s="210"/>
      <c r="M25" s="104"/>
      <c r="N25" s="177"/>
      <c r="Q25" s="191" t="s">
        <v>6</v>
      </c>
      <c r="R25" s="192"/>
      <c r="S25" s="191"/>
      <c r="T25" s="193">
        <f>S6</f>
        <v>0</v>
      </c>
      <c r="U25" s="194">
        <f t="shared" si="6"/>
        <v>0</v>
      </c>
      <c r="V25" s="194">
        <f>SUM(U23:U25)</f>
        <v>0</v>
      </c>
      <c r="W25" s="195">
        <f>SUM(R23:R25)</f>
        <v>0</v>
      </c>
      <c r="X25" s="196">
        <f>IF(V25-W25&gt;=0, 0, V25-W25)</f>
        <v>0</v>
      </c>
    </row>
    <row r="26" spans="1:24" ht="15.75" thickBot="1" x14ac:dyDescent="0.3">
      <c r="A26" s="158" t="s">
        <v>707</v>
      </c>
      <c r="B26" s="159"/>
      <c r="C26" s="159"/>
      <c r="D26" s="215">
        <f>D24-D25</f>
        <v>0</v>
      </c>
      <c r="E26" s="216"/>
      <c r="F26" s="298"/>
      <c r="G26" s="299"/>
      <c r="H26" s="300"/>
      <c r="I26" s="301"/>
      <c r="J26" s="302"/>
      <c r="K26" s="303"/>
      <c r="L26" s="217"/>
      <c r="M26" s="190">
        <f>SUM(L22:L26)</f>
        <v>0</v>
      </c>
      <c r="N26" s="177"/>
      <c r="P26" s="178">
        <f>B7</f>
        <v>0</v>
      </c>
      <c r="Q26" s="179" t="s">
        <v>699</v>
      </c>
      <c r="R26" s="180"/>
      <c r="S26" s="179"/>
      <c r="T26" s="181">
        <f>Q7</f>
        <v>0</v>
      </c>
      <c r="U26" s="182">
        <f t="shared" si="6"/>
        <v>0</v>
      </c>
      <c r="V26" s="183"/>
      <c r="X26" s="104"/>
    </row>
    <row r="27" spans="1:24" ht="15.75" thickTop="1" x14ac:dyDescent="0.25">
      <c r="E27" s="218" t="s">
        <v>668</v>
      </c>
      <c r="F27" s="219" t="s">
        <v>709</v>
      </c>
      <c r="I27" s="220"/>
      <c r="J27" s="221" t="s">
        <v>691</v>
      </c>
      <c r="K27" s="222" t="s">
        <v>710</v>
      </c>
      <c r="L27" s="223"/>
      <c r="M27" s="224">
        <f>SUM(M14,M19,M26)</f>
        <v>0</v>
      </c>
      <c r="N27" s="177"/>
      <c r="Q27" s="179" t="s">
        <v>5</v>
      </c>
      <c r="R27" s="180"/>
      <c r="S27" s="179"/>
      <c r="T27" s="181">
        <f>R7</f>
        <v>0</v>
      </c>
      <c r="U27" s="182">
        <f t="shared" si="6"/>
        <v>0</v>
      </c>
      <c r="V27" s="183"/>
      <c r="X27" s="104"/>
    </row>
    <row r="28" spans="1:24" x14ac:dyDescent="0.25">
      <c r="E28" s="204"/>
      <c r="F28" s="282" t="s">
        <v>711</v>
      </c>
      <c r="G28" s="283"/>
      <c r="H28" s="283"/>
      <c r="I28" s="284"/>
      <c r="J28" s="225"/>
      <c r="K28" s="226" t="s">
        <v>712</v>
      </c>
      <c r="L28" s="227"/>
      <c r="M28" s="228">
        <f>C25</f>
        <v>0</v>
      </c>
      <c r="N28" s="177"/>
      <c r="Q28" s="191" t="s">
        <v>6</v>
      </c>
      <c r="R28" s="192"/>
      <c r="S28" s="191"/>
      <c r="T28" s="193">
        <f>S7</f>
        <v>0</v>
      </c>
      <c r="U28" s="194">
        <f t="shared" si="6"/>
        <v>0</v>
      </c>
      <c r="V28" s="194">
        <f>SUM(U26:U28)</f>
        <v>0</v>
      </c>
      <c r="W28" s="229">
        <f>SUM(R26:R28)</f>
        <v>0</v>
      </c>
      <c r="X28" s="230">
        <f>IF(V28-W28&gt;=0, 0, V28-W28)</f>
        <v>0</v>
      </c>
    </row>
    <row r="29" spans="1:24" ht="15.75" thickBot="1" x14ac:dyDescent="0.3">
      <c r="E29" s="231"/>
      <c r="F29" s="304"/>
      <c r="G29" s="299"/>
      <c r="H29" s="299"/>
      <c r="I29" s="300"/>
      <c r="J29" s="232"/>
      <c r="K29" s="226" t="s">
        <v>713</v>
      </c>
      <c r="L29" s="227"/>
      <c r="M29" s="228">
        <f>SUM(J28:J29)</f>
        <v>0</v>
      </c>
      <c r="N29" s="233"/>
      <c r="O29" s="234"/>
      <c r="P29" s="234"/>
      <c r="Q29" s="235" t="s">
        <v>714</v>
      </c>
      <c r="R29" s="236"/>
      <c r="S29" s="237"/>
      <c r="T29" s="236"/>
      <c r="U29" s="238"/>
      <c r="V29" s="239">
        <f>SUM(V19:V28)</f>
        <v>0</v>
      </c>
      <c r="W29" s="240">
        <f>SUM(W19:W28)</f>
        <v>0</v>
      </c>
      <c r="X29" s="241">
        <f>SUM(X19:X28)</f>
        <v>0</v>
      </c>
    </row>
    <row r="30" spans="1:24" x14ac:dyDescent="0.25">
      <c r="E30" s="242" t="s">
        <v>715</v>
      </c>
      <c r="F30" s="305"/>
      <c r="G30" s="305"/>
      <c r="H30" s="305"/>
      <c r="I30" s="305"/>
      <c r="J30" s="306"/>
      <c r="K30" s="226" t="s">
        <v>716</v>
      </c>
      <c r="L30" s="227"/>
      <c r="M30" s="228">
        <f>M27-M28+M29</f>
        <v>0</v>
      </c>
    </row>
    <row r="31" spans="1:24" x14ac:dyDescent="0.25">
      <c r="E31" s="307"/>
      <c r="F31" s="308"/>
      <c r="G31" s="308"/>
      <c r="H31" s="308"/>
      <c r="I31" s="308"/>
      <c r="J31" s="309"/>
      <c r="K31" s="310" t="s">
        <v>717</v>
      </c>
      <c r="L31" s="291" t="s">
        <v>718</v>
      </c>
      <c r="M31" s="292"/>
    </row>
    <row r="32" spans="1:24" ht="15.75" thickBot="1" x14ac:dyDescent="0.3">
      <c r="E32" s="295"/>
      <c r="F32" s="296"/>
      <c r="G32" s="296"/>
      <c r="H32" s="296"/>
      <c r="I32" s="296"/>
      <c r="J32" s="297"/>
      <c r="K32" s="311"/>
      <c r="L32" s="293"/>
      <c r="M32" s="294"/>
    </row>
    <row r="35" ht="14.45" customHeight="1" x14ac:dyDescent="0.25"/>
    <row r="36" ht="15" customHeight="1" x14ac:dyDescent="0.25"/>
    <row r="37" ht="14.45" customHeight="1" x14ac:dyDescent="0.25"/>
    <row r="38" ht="15" customHeight="1" x14ac:dyDescent="0.25"/>
  </sheetData>
  <mergeCells count="27">
    <mergeCell ref="L31:M32"/>
    <mergeCell ref="E32:J32"/>
    <mergeCell ref="F26:H26"/>
    <mergeCell ref="I26:K26"/>
    <mergeCell ref="F28:I28"/>
    <mergeCell ref="F29:I29"/>
    <mergeCell ref="F30:J30"/>
    <mergeCell ref="E31:J31"/>
    <mergeCell ref="K31:K32"/>
    <mergeCell ref="F23:H23"/>
    <mergeCell ref="I23:K23"/>
    <mergeCell ref="F24:H24"/>
    <mergeCell ref="I24:K24"/>
    <mergeCell ref="F25:H25"/>
    <mergeCell ref="I25:K25"/>
    <mergeCell ref="E19:F19"/>
    <mergeCell ref="G19:H19"/>
    <mergeCell ref="F21:H21"/>
    <mergeCell ref="I21:K21"/>
    <mergeCell ref="F22:H22"/>
    <mergeCell ref="I22:K22"/>
    <mergeCell ref="E16:F16"/>
    <mergeCell ref="G16:H16"/>
    <mergeCell ref="E17:F17"/>
    <mergeCell ref="G17:H17"/>
    <mergeCell ref="E18:F18"/>
    <mergeCell ref="G18:H18"/>
  </mergeCells>
  <hyperlinks>
    <hyperlink ref="G2:K2" r:id="rId1" display="Click Here for Per Diem Rates" xr:uid="{FF411D58-35BD-44B3-BB10-784702F324B8}"/>
  </hyperlinks>
  <pageMargins left="0.25" right="0.25" top="0.75" bottom="0.75" header="0.3" footer="0.3"/>
  <pageSetup scale="90" fitToWidth="0" orientation="landscape" horizontalDpi="1200" verticalDpi="1200" r:id="rId2"/>
  <headerFooter>
    <oddFooter>&amp;L&amp;P of &amp;N&amp;C&amp;A&amp;R&amp;D</oddFooter>
  </headerFooter>
  <colBreaks count="1" manualBreakCount="1">
    <brk id="13" max="32" man="1"/>
  </colBreaks>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10FCF-2BDE-4007-8213-E3EAC6E62B15}">
  <dimension ref="A1:L653"/>
  <sheetViews>
    <sheetView tabSelected="1" workbookViewId="0">
      <pane ySplit="4" topLeftCell="A5" activePane="bottomLeft" state="frozen"/>
      <selection pane="bottomLeft" activeCell="A5" sqref="A5"/>
    </sheetView>
  </sheetViews>
  <sheetFormatPr defaultRowHeight="12.75" x14ac:dyDescent="0.2"/>
  <cols>
    <col min="2" max="2" width="32.7109375" customWidth="1"/>
    <col min="3" max="3" width="41.7109375" customWidth="1"/>
    <col min="4" max="4" width="12" bestFit="1" customWidth="1"/>
    <col min="5" max="5" width="13.7109375" customWidth="1"/>
    <col min="6" max="6" width="12.140625" customWidth="1"/>
  </cols>
  <sheetData>
    <row r="1" spans="1:12" s="8" customFormat="1" ht="48" customHeight="1" x14ac:dyDescent="0.2">
      <c r="A1" t="s">
        <v>643</v>
      </c>
      <c r="B1" s="1"/>
      <c r="C1"/>
      <c r="D1"/>
      <c r="E1"/>
      <c r="F1"/>
      <c r="H1" s="312" t="s">
        <v>644</v>
      </c>
      <c r="I1" s="312"/>
      <c r="J1" s="312"/>
      <c r="K1" s="312"/>
    </row>
    <row r="2" spans="1:12" s="8" customFormat="1" ht="18" customHeight="1" x14ac:dyDescent="0.25">
      <c r="A2" s="55" t="s">
        <v>729</v>
      </c>
      <c r="B2" s="56"/>
      <c r="C2" s="56"/>
      <c r="D2" s="56"/>
      <c r="E2" s="56"/>
      <c r="F2" s="56"/>
      <c r="G2" s="56"/>
      <c r="H2" s="313"/>
      <c r="I2" s="313"/>
      <c r="J2" s="313"/>
      <c r="K2" s="313"/>
    </row>
    <row r="3" spans="1:12" s="14" customFormat="1" ht="21.75" customHeight="1" thickBot="1" x14ac:dyDescent="0.25">
      <c r="A3" s="314" t="s">
        <v>13</v>
      </c>
      <c r="B3" s="315"/>
      <c r="C3" s="315"/>
      <c r="D3" s="315"/>
      <c r="E3" s="316"/>
      <c r="F3" s="10">
        <v>110</v>
      </c>
      <c r="G3" s="10">
        <v>68</v>
      </c>
      <c r="H3" s="11">
        <f>F3+G3</f>
        <v>178</v>
      </c>
      <c r="I3" s="12">
        <v>16</v>
      </c>
      <c r="J3" s="12">
        <v>19</v>
      </c>
      <c r="K3" s="13">
        <f>G3-SUM(I3,J3)</f>
        <v>33</v>
      </c>
    </row>
    <row r="4" spans="1:12" s="17" customFormat="1" ht="25.5" x14ac:dyDescent="0.2">
      <c r="A4" s="15" t="s">
        <v>14</v>
      </c>
      <c r="B4" s="16" t="s">
        <v>15</v>
      </c>
      <c r="C4" s="16" t="s">
        <v>16</v>
      </c>
      <c r="D4" s="16" t="s">
        <v>17</v>
      </c>
      <c r="E4" s="16" t="s">
        <v>18</v>
      </c>
      <c r="F4" s="51" t="s">
        <v>728</v>
      </c>
      <c r="G4" s="51" t="s">
        <v>727</v>
      </c>
      <c r="H4" s="65" t="s">
        <v>19</v>
      </c>
      <c r="I4" s="67" t="s">
        <v>1</v>
      </c>
      <c r="J4" s="2" t="s">
        <v>2</v>
      </c>
      <c r="K4" s="2" t="s">
        <v>3</v>
      </c>
      <c r="L4" s="70" t="s">
        <v>20</v>
      </c>
    </row>
    <row r="5" spans="1:12" x14ac:dyDescent="0.2">
      <c r="A5" s="247" t="s">
        <v>21</v>
      </c>
      <c r="B5" s="247" t="s">
        <v>22</v>
      </c>
      <c r="C5" s="247" t="s">
        <v>23</v>
      </c>
      <c r="D5" s="247" t="s">
        <v>24</v>
      </c>
      <c r="E5" s="247" t="s">
        <v>24</v>
      </c>
      <c r="F5" s="248">
        <v>126</v>
      </c>
      <c r="G5" s="246">
        <v>80</v>
      </c>
      <c r="H5" s="66">
        <f>F5+G5</f>
        <v>206</v>
      </c>
      <c r="I5" s="68">
        <v>19</v>
      </c>
      <c r="J5" s="61">
        <v>22</v>
      </c>
      <c r="K5" s="69">
        <f>G5-SUM(I5,J5)</f>
        <v>39</v>
      </c>
      <c r="L5" s="71">
        <f>ROUND(H5*150%,0)</f>
        <v>309</v>
      </c>
    </row>
    <row r="6" spans="1:12" x14ac:dyDescent="0.2">
      <c r="A6" s="249" t="s">
        <v>21</v>
      </c>
      <c r="B6" s="249" t="s">
        <v>25</v>
      </c>
      <c r="C6" s="249" t="s">
        <v>26</v>
      </c>
      <c r="D6" s="249" t="s">
        <v>27</v>
      </c>
      <c r="E6" s="249" t="s">
        <v>28</v>
      </c>
      <c r="F6" s="250">
        <v>134</v>
      </c>
      <c r="G6" s="246">
        <v>74</v>
      </c>
      <c r="H6" s="66">
        <f t="shared" ref="H6:H69" si="0">F6+G6</f>
        <v>208</v>
      </c>
      <c r="I6" s="68">
        <v>18</v>
      </c>
      <c r="J6" s="61">
        <v>20</v>
      </c>
      <c r="K6" s="69">
        <f t="shared" ref="K6:K13" si="1">G6-SUM(I6,J6)</f>
        <v>36</v>
      </c>
      <c r="L6" s="71">
        <f t="shared" ref="L6:L69" si="2">ROUND(H6*150%,0)</f>
        <v>312</v>
      </c>
    </row>
    <row r="7" spans="1:12" x14ac:dyDescent="0.2">
      <c r="A7" s="249" t="s">
        <v>21</v>
      </c>
      <c r="B7" s="249" t="s">
        <v>25</v>
      </c>
      <c r="C7" s="249" t="s">
        <v>26</v>
      </c>
      <c r="D7" s="249" t="s">
        <v>29</v>
      </c>
      <c r="E7" s="249" t="s">
        <v>30</v>
      </c>
      <c r="F7" s="250">
        <v>163</v>
      </c>
      <c r="G7" s="246">
        <v>74</v>
      </c>
      <c r="H7" s="66">
        <f t="shared" si="0"/>
        <v>237</v>
      </c>
      <c r="I7" s="68">
        <v>18</v>
      </c>
      <c r="J7" s="61">
        <v>20</v>
      </c>
      <c r="K7" s="69">
        <f t="shared" si="1"/>
        <v>36</v>
      </c>
      <c r="L7" s="71">
        <f t="shared" si="2"/>
        <v>356</v>
      </c>
    </row>
    <row r="8" spans="1:12" x14ac:dyDescent="0.2">
      <c r="A8" s="249" t="s">
        <v>21</v>
      </c>
      <c r="B8" s="249" t="s">
        <v>25</v>
      </c>
      <c r="C8" s="249" t="s">
        <v>26</v>
      </c>
      <c r="D8" s="249" t="s">
        <v>31</v>
      </c>
      <c r="E8" s="249" t="s">
        <v>32</v>
      </c>
      <c r="F8" s="250">
        <v>216</v>
      </c>
      <c r="G8" s="246">
        <v>74</v>
      </c>
      <c r="H8" s="66">
        <f t="shared" si="0"/>
        <v>290</v>
      </c>
      <c r="I8" s="68">
        <v>18</v>
      </c>
      <c r="J8" s="61">
        <v>20</v>
      </c>
      <c r="K8" s="69">
        <f t="shared" si="1"/>
        <v>36</v>
      </c>
      <c r="L8" s="71">
        <f t="shared" si="2"/>
        <v>435</v>
      </c>
    </row>
    <row r="9" spans="1:12" x14ac:dyDescent="0.2">
      <c r="A9" s="249" t="s">
        <v>21</v>
      </c>
      <c r="B9" s="249" t="s">
        <v>25</v>
      </c>
      <c r="C9" s="249" t="s">
        <v>26</v>
      </c>
      <c r="D9" s="249" t="s">
        <v>33</v>
      </c>
      <c r="E9" s="249" t="s">
        <v>34</v>
      </c>
      <c r="F9" s="250">
        <v>134</v>
      </c>
      <c r="G9" s="246">
        <v>74</v>
      </c>
      <c r="H9" s="66">
        <f t="shared" si="0"/>
        <v>208</v>
      </c>
      <c r="I9" s="68">
        <v>18</v>
      </c>
      <c r="J9" s="61">
        <v>20</v>
      </c>
      <c r="K9" s="69">
        <f t="shared" si="1"/>
        <v>36</v>
      </c>
      <c r="L9" s="71">
        <f t="shared" si="2"/>
        <v>312</v>
      </c>
    </row>
    <row r="10" spans="1:12" x14ac:dyDescent="0.2">
      <c r="A10" s="251" t="s">
        <v>21</v>
      </c>
      <c r="B10" s="251" t="s">
        <v>725</v>
      </c>
      <c r="C10" s="251" t="s">
        <v>620</v>
      </c>
      <c r="D10" s="251" t="s">
        <v>27</v>
      </c>
      <c r="E10" s="251" t="s">
        <v>52</v>
      </c>
      <c r="F10" s="252">
        <v>141</v>
      </c>
      <c r="G10" s="246">
        <v>74</v>
      </c>
      <c r="H10" s="66">
        <f t="shared" si="0"/>
        <v>215</v>
      </c>
      <c r="I10" s="68">
        <v>18</v>
      </c>
      <c r="J10" s="61">
        <v>20</v>
      </c>
      <c r="K10" s="69">
        <f t="shared" si="1"/>
        <v>36</v>
      </c>
      <c r="L10" s="71">
        <f t="shared" si="2"/>
        <v>323</v>
      </c>
    </row>
    <row r="11" spans="1:12" x14ac:dyDescent="0.2">
      <c r="A11" s="251" t="s">
        <v>21</v>
      </c>
      <c r="B11" s="251" t="s">
        <v>725</v>
      </c>
      <c r="C11" s="251" t="s">
        <v>620</v>
      </c>
      <c r="D11" s="251" t="s">
        <v>53</v>
      </c>
      <c r="E11" s="251" t="s">
        <v>32</v>
      </c>
      <c r="F11" s="252">
        <v>134</v>
      </c>
      <c r="G11" s="246">
        <v>74</v>
      </c>
      <c r="H11" s="66">
        <f t="shared" si="0"/>
        <v>208</v>
      </c>
      <c r="I11" s="68">
        <v>18</v>
      </c>
      <c r="J11" s="61">
        <v>20</v>
      </c>
      <c r="K11" s="69">
        <f t="shared" si="1"/>
        <v>36</v>
      </c>
      <c r="L11" s="71">
        <f t="shared" si="2"/>
        <v>312</v>
      </c>
    </row>
    <row r="12" spans="1:12" x14ac:dyDescent="0.2">
      <c r="A12" s="251" t="s">
        <v>21</v>
      </c>
      <c r="B12" s="251" t="s">
        <v>725</v>
      </c>
      <c r="C12" s="251" t="s">
        <v>620</v>
      </c>
      <c r="D12" s="251" t="s">
        <v>33</v>
      </c>
      <c r="E12" s="251" t="s">
        <v>34</v>
      </c>
      <c r="F12" s="252">
        <v>141</v>
      </c>
      <c r="G12" s="246">
        <v>74</v>
      </c>
      <c r="H12" s="66">
        <f t="shared" si="0"/>
        <v>215</v>
      </c>
      <c r="I12" s="68">
        <v>18</v>
      </c>
      <c r="J12" s="61">
        <v>20</v>
      </c>
      <c r="K12" s="69">
        <f t="shared" si="1"/>
        <v>36</v>
      </c>
      <c r="L12" s="71">
        <f t="shared" si="2"/>
        <v>323</v>
      </c>
    </row>
    <row r="13" spans="1:12" x14ac:dyDescent="0.2">
      <c r="A13" s="249" t="s">
        <v>21</v>
      </c>
      <c r="B13" s="249" t="s">
        <v>35</v>
      </c>
      <c r="C13" s="249" t="s">
        <v>35</v>
      </c>
      <c r="D13" s="249" t="s">
        <v>24</v>
      </c>
      <c r="E13" s="249" t="s">
        <v>24</v>
      </c>
      <c r="F13" s="250">
        <v>114</v>
      </c>
      <c r="G13" s="246">
        <v>74</v>
      </c>
      <c r="H13" s="66">
        <f t="shared" si="0"/>
        <v>188</v>
      </c>
      <c r="I13" s="68">
        <v>18</v>
      </c>
      <c r="J13" s="61">
        <v>20</v>
      </c>
      <c r="K13" s="69">
        <f t="shared" si="1"/>
        <v>36</v>
      </c>
      <c r="L13" s="71">
        <f t="shared" si="2"/>
        <v>282</v>
      </c>
    </row>
    <row r="14" spans="1:12" x14ac:dyDescent="0.2">
      <c r="A14" s="251" t="s">
        <v>38</v>
      </c>
      <c r="B14" s="251" t="s">
        <v>39</v>
      </c>
      <c r="C14" s="251" t="s">
        <v>40</v>
      </c>
      <c r="D14" s="251" t="s">
        <v>24</v>
      </c>
      <c r="E14" s="251" t="s">
        <v>24</v>
      </c>
      <c r="F14" s="252">
        <v>114</v>
      </c>
      <c r="G14" s="246">
        <v>68</v>
      </c>
      <c r="H14" s="66">
        <f t="shared" si="0"/>
        <v>182</v>
      </c>
      <c r="I14" s="68">
        <v>16</v>
      </c>
      <c r="J14" s="61">
        <v>19</v>
      </c>
      <c r="K14" s="69">
        <f t="shared" ref="K14:K33" si="3">G14-SUM(I14,J14)</f>
        <v>33</v>
      </c>
      <c r="L14" s="71">
        <f t="shared" si="2"/>
        <v>273</v>
      </c>
    </row>
    <row r="15" spans="1:12" x14ac:dyDescent="0.2">
      <c r="A15" s="249" t="s">
        <v>41</v>
      </c>
      <c r="B15" s="249" t="s">
        <v>42</v>
      </c>
      <c r="C15" s="249" t="s">
        <v>43</v>
      </c>
      <c r="D15" s="249" t="s">
        <v>27</v>
      </c>
      <c r="E15" s="249" t="s">
        <v>44</v>
      </c>
      <c r="F15" s="250">
        <v>144</v>
      </c>
      <c r="G15" s="246">
        <v>80</v>
      </c>
      <c r="H15" s="66">
        <f t="shared" si="0"/>
        <v>224</v>
      </c>
      <c r="I15" s="68">
        <v>19</v>
      </c>
      <c r="J15" s="61">
        <v>22</v>
      </c>
      <c r="K15" s="69">
        <f t="shared" si="3"/>
        <v>39</v>
      </c>
      <c r="L15" s="71">
        <f t="shared" si="2"/>
        <v>336</v>
      </c>
    </row>
    <row r="16" spans="1:12" x14ac:dyDescent="0.2">
      <c r="A16" s="249" t="s">
        <v>41</v>
      </c>
      <c r="B16" s="249" t="s">
        <v>42</v>
      </c>
      <c r="C16" s="249" t="s">
        <v>43</v>
      </c>
      <c r="D16" s="249" t="s">
        <v>45</v>
      </c>
      <c r="E16" s="249" t="s">
        <v>28</v>
      </c>
      <c r="F16" s="250">
        <v>110</v>
      </c>
      <c r="G16" s="246">
        <v>80</v>
      </c>
      <c r="H16" s="66">
        <f t="shared" si="0"/>
        <v>190</v>
      </c>
      <c r="I16" s="68">
        <v>19</v>
      </c>
      <c r="J16" s="61">
        <v>22</v>
      </c>
      <c r="K16" s="69">
        <f t="shared" si="3"/>
        <v>39</v>
      </c>
      <c r="L16" s="71">
        <f t="shared" si="2"/>
        <v>285</v>
      </c>
    </row>
    <row r="17" spans="1:12" x14ac:dyDescent="0.2">
      <c r="A17" s="249" t="s">
        <v>41</v>
      </c>
      <c r="B17" s="249" t="s">
        <v>42</v>
      </c>
      <c r="C17" s="249" t="s">
        <v>43</v>
      </c>
      <c r="D17" s="249" t="s">
        <v>29</v>
      </c>
      <c r="E17" s="249" t="s">
        <v>34</v>
      </c>
      <c r="F17" s="250">
        <v>144</v>
      </c>
      <c r="G17" s="246">
        <v>80</v>
      </c>
      <c r="H17" s="66">
        <f t="shared" si="0"/>
        <v>224</v>
      </c>
      <c r="I17" s="68">
        <v>19</v>
      </c>
      <c r="J17" s="61">
        <v>22</v>
      </c>
      <c r="K17" s="69">
        <f t="shared" si="3"/>
        <v>39</v>
      </c>
      <c r="L17" s="71">
        <f t="shared" si="2"/>
        <v>336</v>
      </c>
    </row>
    <row r="18" spans="1:12" x14ac:dyDescent="0.2">
      <c r="A18" s="251" t="s">
        <v>41</v>
      </c>
      <c r="B18" s="251" t="s">
        <v>48</v>
      </c>
      <c r="C18" s="251" t="s">
        <v>49</v>
      </c>
      <c r="D18" s="251" t="s">
        <v>24</v>
      </c>
      <c r="E18" s="251" t="s">
        <v>24</v>
      </c>
      <c r="F18" s="252">
        <v>145</v>
      </c>
      <c r="G18" s="246">
        <v>74</v>
      </c>
      <c r="H18" s="66">
        <f t="shared" si="0"/>
        <v>219</v>
      </c>
      <c r="I18" s="68">
        <v>18</v>
      </c>
      <c r="J18" s="61">
        <v>20</v>
      </c>
      <c r="K18" s="69">
        <f t="shared" si="3"/>
        <v>36</v>
      </c>
      <c r="L18" s="71">
        <f t="shared" si="2"/>
        <v>329</v>
      </c>
    </row>
    <row r="19" spans="1:12" x14ac:dyDescent="0.2">
      <c r="A19" s="249" t="s">
        <v>41</v>
      </c>
      <c r="B19" s="249" t="s">
        <v>50</v>
      </c>
      <c r="C19" s="249" t="s">
        <v>51</v>
      </c>
      <c r="D19" s="249" t="s">
        <v>27</v>
      </c>
      <c r="E19" s="249" t="s">
        <v>169</v>
      </c>
      <c r="F19" s="250">
        <v>160</v>
      </c>
      <c r="G19" s="246">
        <v>86</v>
      </c>
      <c r="H19" s="66">
        <f t="shared" si="0"/>
        <v>246</v>
      </c>
      <c r="I19" s="68">
        <v>21</v>
      </c>
      <c r="J19" s="61">
        <v>24</v>
      </c>
      <c r="K19" s="69">
        <f t="shared" si="3"/>
        <v>41</v>
      </c>
      <c r="L19" s="71">
        <f t="shared" si="2"/>
        <v>369</v>
      </c>
    </row>
    <row r="20" spans="1:12" x14ac:dyDescent="0.2">
      <c r="A20" s="249" t="s">
        <v>41</v>
      </c>
      <c r="B20" s="249" t="s">
        <v>50</v>
      </c>
      <c r="C20" s="249" t="s">
        <v>51</v>
      </c>
      <c r="D20" s="249" t="s">
        <v>170</v>
      </c>
      <c r="E20" s="249" t="s">
        <v>52</v>
      </c>
      <c r="F20" s="250">
        <v>229</v>
      </c>
      <c r="G20" s="246">
        <v>86</v>
      </c>
      <c r="H20" s="66">
        <f t="shared" si="0"/>
        <v>315</v>
      </c>
      <c r="I20" s="68">
        <v>21</v>
      </c>
      <c r="J20" s="61">
        <v>24</v>
      </c>
      <c r="K20" s="69">
        <f t="shared" ref="K20:K23" si="4">G20-SUM(I20,J20)</f>
        <v>41</v>
      </c>
      <c r="L20" s="71">
        <f t="shared" si="2"/>
        <v>473</v>
      </c>
    </row>
    <row r="21" spans="1:12" x14ac:dyDescent="0.2">
      <c r="A21" s="249" t="s">
        <v>41</v>
      </c>
      <c r="B21" s="249" t="s">
        <v>50</v>
      </c>
      <c r="C21" s="249" t="s">
        <v>51</v>
      </c>
      <c r="D21" s="249" t="s">
        <v>53</v>
      </c>
      <c r="E21" s="249" t="s">
        <v>30</v>
      </c>
      <c r="F21" s="250">
        <v>161</v>
      </c>
      <c r="G21" s="246">
        <v>86</v>
      </c>
      <c r="H21" s="66">
        <f t="shared" si="0"/>
        <v>247</v>
      </c>
      <c r="I21" s="68">
        <v>21</v>
      </c>
      <c r="J21" s="61">
        <v>24</v>
      </c>
      <c r="K21" s="69">
        <f t="shared" si="4"/>
        <v>41</v>
      </c>
      <c r="L21" s="71">
        <f t="shared" si="2"/>
        <v>371</v>
      </c>
    </row>
    <row r="22" spans="1:12" x14ac:dyDescent="0.2">
      <c r="A22" s="249" t="s">
        <v>41</v>
      </c>
      <c r="B22" s="249" t="s">
        <v>50</v>
      </c>
      <c r="C22" s="249" t="s">
        <v>51</v>
      </c>
      <c r="D22" s="249" t="s">
        <v>31</v>
      </c>
      <c r="E22" s="249" t="s">
        <v>54</v>
      </c>
      <c r="F22" s="250">
        <v>113</v>
      </c>
      <c r="G22" s="246">
        <v>86</v>
      </c>
      <c r="H22" s="66">
        <f t="shared" si="0"/>
        <v>199</v>
      </c>
      <c r="I22" s="68">
        <v>21</v>
      </c>
      <c r="J22" s="61">
        <v>24</v>
      </c>
      <c r="K22" s="69">
        <f t="shared" si="4"/>
        <v>41</v>
      </c>
      <c r="L22" s="71">
        <f t="shared" si="2"/>
        <v>299</v>
      </c>
    </row>
    <row r="23" spans="1:12" x14ac:dyDescent="0.2">
      <c r="A23" s="249" t="s">
        <v>41</v>
      </c>
      <c r="B23" s="249" t="s">
        <v>50</v>
      </c>
      <c r="C23" s="249" t="s">
        <v>51</v>
      </c>
      <c r="D23" s="249" t="s">
        <v>55</v>
      </c>
      <c r="E23" s="249" t="s">
        <v>34</v>
      </c>
      <c r="F23" s="250">
        <v>160</v>
      </c>
      <c r="G23" s="246">
        <v>86</v>
      </c>
      <c r="H23" s="66">
        <f t="shared" si="0"/>
        <v>246</v>
      </c>
      <c r="I23" s="68">
        <v>21</v>
      </c>
      <c r="J23" s="61">
        <v>24</v>
      </c>
      <c r="K23" s="69">
        <f t="shared" si="4"/>
        <v>41</v>
      </c>
      <c r="L23" s="71">
        <f t="shared" si="2"/>
        <v>369</v>
      </c>
    </row>
    <row r="24" spans="1:12" x14ac:dyDescent="0.2">
      <c r="A24" s="251" t="s">
        <v>41</v>
      </c>
      <c r="B24" s="251" t="s">
        <v>56</v>
      </c>
      <c r="C24" s="251" t="s">
        <v>57</v>
      </c>
      <c r="D24" s="251" t="s">
        <v>27</v>
      </c>
      <c r="E24" s="251" t="s">
        <v>36</v>
      </c>
      <c r="F24" s="252">
        <v>213</v>
      </c>
      <c r="G24" s="246">
        <v>92</v>
      </c>
      <c r="H24" s="66">
        <f t="shared" si="0"/>
        <v>305</v>
      </c>
      <c r="I24" s="68">
        <v>22</v>
      </c>
      <c r="J24" s="61">
        <v>26</v>
      </c>
      <c r="K24" s="69">
        <f t="shared" si="3"/>
        <v>44</v>
      </c>
      <c r="L24" s="71">
        <f t="shared" si="2"/>
        <v>458</v>
      </c>
    </row>
    <row r="25" spans="1:12" x14ac:dyDescent="0.2">
      <c r="A25" s="251" t="s">
        <v>41</v>
      </c>
      <c r="B25" s="251" t="s">
        <v>56</v>
      </c>
      <c r="C25" s="251" t="s">
        <v>57</v>
      </c>
      <c r="D25" s="251" t="s">
        <v>37</v>
      </c>
      <c r="E25" s="251" t="s">
        <v>28</v>
      </c>
      <c r="F25" s="252">
        <v>164</v>
      </c>
      <c r="G25" s="246">
        <v>92</v>
      </c>
      <c r="H25" s="66">
        <f t="shared" si="0"/>
        <v>256</v>
      </c>
      <c r="I25" s="68">
        <v>22</v>
      </c>
      <c r="J25" s="61">
        <v>26</v>
      </c>
      <c r="K25" s="69">
        <f t="shared" ref="K25:K28" si="5">G25-SUM(I25,J25)</f>
        <v>44</v>
      </c>
      <c r="L25" s="71">
        <f t="shared" si="2"/>
        <v>384</v>
      </c>
    </row>
    <row r="26" spans="1:12" x14ac:dyDescent="0.2">
      <c r="A26" s="251" t="s">
        <v>41</v>
      </c>
      <c r="B26" s="251" t="s">
        <v>56</v>
      </c>
      <c r="C26" s="251" t="s">
        <v>57</v>
      </c>
      <c r="D26" s="251" t="s">
        <v>29</v>
      </c>
      <c r="E26" s="251" t="s">
        <v>46</v>
      </c>
      <c r="F26" s="252">
        <v>274</v>
      </c>
      <c r="G26" s="246">
        <v>92</v>
      </c>
      <c r="H26" s="66">
        <f t="shared" si="0"/>
        <v>366</v>
      </c>
      <c r="I26" s="68">
        <v>22</v>
      </c>
      <c r="J26" s="61">
        <v>26</v>
      </c>
      <c r="K26" s="69">
        <f t="shared" si="5"/>
        <v>44</v>
      </c>
      <c r="L26" s="71">
        <f t="shared" si="2"/>
        <v>549</v>
      </c>
    </row>
    <row r="27" spans="1:12" x14ac:dyDescent="0.2">
      <c r="A27" s="251" t="s">
        <v>41</v>
      </c>
      <c r="B27" s="251" t="s">
        <v>56</v>
      </c>
      <c r="C27" s="251" t="s">
        <v>57</v>
      </c>
      <c r="D27" s="251" t="s">
        <v>47</v>
      </c>
      <c r="E27" s="251" t="s">
        <v>54</v>
      </c>
      <c r="F27" s="252">
        <v>183</v>
      </c>
      <c r="G27" s="246">
        <v>92</v>
      </c>
      <c r="H27" s="66">
        <f t="shared" si="0"/>
        <v>275</v>
      </c>
      <c r="I27" s="68">
        <v>22</v>
      </c>
      <c r="J27" s="61">
        <v>26</v>
      </c>
      <c r="K27" s="69">
        <f t="shared" si="5"/>
        <v>44</v>
      </c>
      <c r="L27" s="71">
        <f t="shared" si="2"/>
        <v>413</v>
      </c>
    </row>
    <row r="28" spans="1:12" x14ac:dyDescent="0.2">
      <c r="A28" s="251" t="s">
        <v>41</v>
      </c>
      <c r="B28" s="251" t="s">
        <v>56</v>
      </c>
      <c r="C28" s="251" t="s">
        <v>57</v>
      </c>
      <c r="D28" s="251" t="s">
        <v>55</v>
      </c>
      <c r="E28" s="251" t="s">
        <v>34</v>
      </c>
      <c r="F28" s="252">
        <v>213</v>
      </c>
      <c r="G28" s="246">
        <v>92</v>
      </c>
      <c r="H28" s="66">
        <f t="shared" si="0"/>
        <v>305</v>
      </c>
      <c r="I28" s="68">
        <v>22</v>
      </c>
      <c r="J28" s="61">
        <v>26</v>
      </c>
      <c r="K28" s="69">
        <f t="shared" si="5"/>
        <v>44</v>
      </c>
      <c r="L28" s="71">
        <f t="shared" si="2"/>
        <v>458</v>
      </c>
    </row>
    <row r="29" spans="1:12" x14ac:dyDescent="0.2">
      <c r="A29" s="249" t="s">
        <v>41</v>
      </c>
      <c r="B29" s="249" t="s">
        <v>58</v>
      </c>
      <c r="C29" s="249" t="s">
        <v>59</v>
      </c>
      <c r="D29" s="249" t="s">
        <v>27</v>
      </c>
      <c r="E29" s="249" t="s">
        <v>36</v>
      </c>
      <c r="F29" s="250">
        <v>123</v>
      </c>
      <c r="G29" s="246">
        <v>80</v>
      </c>
      <c r="H29" s="66">
        <f t="shared" si="0"/>
        <v>203</v>
      </c>
      <c r="I29" s="68">
        <v>19</v>
      </c>
      <c r="J29" s="61">
        <v>22</v>
      </c>
      <c r="K29" s="69">
        <f t="shared" si="3"/>
        <v>39</v>
      </c>
      <c r="L29" s="71">
        <f t="shared" si="2"/>
        <v>305</v>
      </c>
    </row>
    <row r="30" spans="1:12" x14ac:dyDescent="0.2">
      <c r="A30" s="249" t="s">
        <v>41</v>
      </c>
      <c r="B30" s="249" t="s">
        <v>58</v>
      </c>
      <c r="C30" s="249" t="s">
        <v>59</v>
      </c>
      <c r="D30" s="249" t="s">
        <v>37</v>
      </c>
      <c r="E30" s="249" t="s">
        <v>52</v>
      </c>
      <c r="F30" s="250">
        <v>171</v>
      </c>
      <c r="G30" s="246">
        <v>80</v>
      </c>
      <c r="H30" s="66">
        <f t="shared" si="0"/>
        <v>251</v>
      </c>
      <c r="I30" s="68">
        <v>19</v>
      </c>
      <c r="J30" s="61">
        <v>22</v>
      </c>
      <c r="K30" s="69">
        <f t="shared" si="3"/>
        <v>39</v>
      </c>
      <c r="L30" s="71">
        <f t="shared" si="2"/>
        <v>377</v>
      </c>
    </row>
    <row r="31" spans="1:12" x14ac:dyDescent="0.2">
      <c r="A31" s="249" t="s">
        <v>41</v>
      </c>
      <c r="B31" s="249" t="s">
        <v>58</v>
      </c>
      <c r="C31" s="249" t="s">
        <v>59</v>
      </c>
      <c r="D31" s="249" t="s">
        <v>53</v>
      </c>
      <c r="E31" s="249" t="s">
        <v>34</v>
      </c>
      <c r="F31" s="250">
        <v>123</v>
      </c>
      <c r="G31" s="246">
        <v>80</v>
      </c>
      <c r="H31" s="66">
        <f t="shared" si="0"/>
        <v>203</v>
      </c>
      <c r="I31" s="68">
        <v>19</v>
      </c>
      <c r="J31" s="61">
        <v>22</v>
      </c>
      <c r="K31" s="69">
        <f t="shared" si="3"/>
        <v>39</v>
      </c>
      <c r="L31" s="71">
        <f t="shared" si="2"/>
        <v>305</v>
      </c>
    </row>
    <row r="32" spans="1:12" x14ac:dyDescent="0.2">
      <c r="A32" s="251" t="s">
        <v>60</v>
      </c>
      <c r="B32" s="251" t="s">
        <v>61</v>
      </c>
      <c r="C32" s="251" t="s">
        <v>62</v>
      </c>
      <c r="D32" s="251" t="s">
        <v>24</v>
      </c>
      <c r="E32" s="251" t="s">
        <v>24</v>
      </c>
      <c r="F32" s="252">
        <v>147</v>
      </c>
      <c r="G32" s="246">
        <v>86</v>
      </c>
      <c r="H32" s="66">
        <f t="shared" si="0"/>
        <v>233</v>
      </c>
      <c r="I32" s="68">
        <v>21</v>
      </c>
      <c r="J32" s="61">
        <v>24</v>
      </c>
      <c r="K32" s="69">
        <f t="shared" ref="K32" si="6">G32-SUM(I32,J32)</f>
        <v>41</v>
      </c>
      <c r="L32" s="71">
        <f t="shared" si="2"/>
        <v>350</v>
      </c>
    </row>
    <row r="33" spans="1:12" x14ac:dyDescent="0.2">
      <c r="A33" s="249" t="s">
        <v>60</v>
      </c>
      <c r="B33" s="249" t="s">
        <v>63</v>
      </c>
      <c r="C33" s="249" t="s">
        <v>64</v>
      </c>
      <c r="D33" s="249" t="s">
        <v>24</v>
      </c>
      <c r="E33" s="249" t="s">
        <v>24</v>
      </c>
      <c r="F33" s="250">
        <v>132</v>
      </c>
      <c r="G33" s="246">
        <v>74</v>
      </c>
      <c r="H33" s="66">
        <f t="shared" si="0"/>
        <v>206</v>
      </c>
      <c r="I33" s="68">
        <v>18</v>
      </c>
      <c r="J33" s="61">
        <v>20</v>
      </c>
      <c r="K33" s="69">
        <f t="shared" si="3"/>
        <v>36</v>
      </c>
      <c r="L33" s="71">
        <f t="shared" si="2"/>
        <v>309</v>
      </c>
    </row>
    <row r="34" spans="1:12" x14ac:dyDescent="0.2">
      <c r="A34" s="251" t="s">
        <v>60</v>
      </c>
      <c r="B34" s="251" t="s">
        <v>65</v>
      </c>
      <c r="C34" s="251" t="s">
        <v>66</v>
      </c>
      <c r="D34" s="251" t="s">
        <v>24</v>
      </c>
      <c r="E34" s="251" t="s">
        <v>24</v>
      </c>
      <c r="F34" s="252">
        <v>124</v>
      </c>
      <c r="G34" s="246">
        <v>86</v>
      </c>
      <c r="H34" s="66">
        <f t="shared" si="0"/>
        <v>210</v>
      </c>
      <c r="I34" s="68">
        <v>21</v>
      </c>
      <c r="J34" s="61">
        <v>24</v>
      </c>
      <c r="K34" s="69">
        <f t="shared" ref="K34" si="7">G34-SUM(I34,J34)</f>
        <v>41</v>
      </c>
      <c r="L34" s="71">
        <f t="shared" si="2"/>
        <v>315</v>
      </c>
    </row>
    <row r="35" spans="1:12" x14ac:dyDescent="0.2">
      <c r="A35" s="249" t="s">
        <v>60</v>
      </c>
      <c r="B35" s="249" t="s">
        <v>67</v>
      </c>
      <c r="C35" s="249" t="s">
        <v>660</v>
      </c>
      <c r="D35" s="249" t="s">
        <v>24</v>
      </c>
      <c r="E35" s="249" t="s">
        <v>24</v>
      </c>
      <c r="F35" s="250">
        <v>142</v>
      </c>
      <c r="G35" s="246">
        <v>80</v>
      </c>
      <c r="H35" s="66">
        <f t="shared" si="0"/>
        <v>222</v>
      </c>
      <c r="I35" s="68">
        <v>19</v>
      </c>
      <c r="J35" s="61">
        <v>22</v>
      </c>
      <c r="K35" s="69">
        <f>G35-SUM(I35,J35)</f>
        <v>39</v>
      </c>
      <c r="L35" s="71">
        <f t="shared" si="2"/>
        <v>333</v>
      </c>
    </row>
    <row r="36" spans="1:12" x14ac:dyDescent="0.2">
      <c r="A36" s="251" t="s">
        <v>60</v>
      </c>
      <c r="B36" s="251" t="s">
        <v>68</v>
      </c>
      <c r="C36" s="251" t="s">
        <v>69</v>
      </c>
      <c r="D36" s="251" t="s">
        <v>27</v>
      </c>
      <c r="E36" s="251" t="s">
        <v>30</v>
      </c>
      <c r="F36" s="252">
        <v>125</v>
      </c>
      <c r="G36" s="246">
        <v>86</v>
      </c>
      <c r="H36" s="66">
        <f t="shared" si="0"/>
        <v>211</v>
      </c>
      <c r="I36" s="68">
        <v>21</v>
      </c>
      <c r="J36" s="61">
        <v>24</v>
      </c>
      <c r="K36" s="69">
        <f t="shared" ref="K36:K52" si="8">G36-SUM(I36,J36)</f>
        <v>41</v>
      </c>
      <c r="L36" s="71">
        <f t="shared" si="2"/>
        <v>317</v>
      </c>
    </row>
    <row r="37" spans="1:12" x14ac:dyDescent="0.2">
      <c r="A37" s="251" t="s">
        <v>60</v>
      </c>
      <c r="B37" s="251" t="s">
        <v>68</v>
      </c>
      <c r="C37" s="251" t="s">
        <v>69</v>
      </c>
      <c r="D37" s="251" t="s">
        <v>31</v>
      </c>
      <c r="E37" s="251" t="s">
        <v>54</v>
      </c>
      <c r="F37" s="252">
        <v>172</v>
      </c>
      <c r="G37" s="246">
        <v>86</v>
      </c>
      <c r="H37" s="66">
        <f t="shared" si="0"/>
        <v>258</v>
      </c>
      <c r="I37" s="68">
        <v>21</v>
      </c>
      <c r="J37" s="61">
        <v>24</v>
      </c>
      <c r="K37" s="69">
        <f t="shared" si="8"/>
        <v>41</v>
      </c>
      <c r="L37" s="71">
        <f t="shared" si="2"/>
        <v>387</v>
      </c>
    </row>
    <row r="38" spans="1:12" x14ac:dyDescent="0.2">
      <c r="A38" s="251" t="s">
        <v>60</v>
      </c>
      <c r="B38" s="251" t="s">
        <v>68</v>
      </c>
      <c r="C38" s="251" t="s">
        <v>69</v>
      </c>
      <c r="D38" s="251" t="s">
        <v>55</v>
      </c>
      <c r="E38" s="251" t="s">
        <v>34</v>
      </c>
      <c r="F38" s="252">
        <v>125</v>
      </c>
      <c r="G38" s="246">
        <v>86</v>
      </c>
      <c r="H38" s="66">
        <f t="shared" si="0"/>
        <v>211</v>
      </c>
      <c r="I38" s="68">
        <v>21</v>
      </c>
      <c r="J38" s="61">
        <v>24</v>
      </c>
      <c r="K38" s="69">
        <f t="shared" si="8"/>
        <v>41</v>
      </c>
      <c r="L38" s="71">
        <f t="shared" si="2"/>
        <v>317</v>
      </c>
    </row>
    <row r="39" spans="1:12" x14ac:dyDescent="0.2">
      <c r="A39" s="249" t="s">
        <v>60</v>
      </c>
      <c r="B39" s="249" t="s">
        <v>70</v>
      </c>
      <c r="C39" s="249" t="s">
        <v>70</v>
      </c>
      <c r="D39" s="249" t="s">
        <v>24</v>
      </c>
      <c r="E39" s="249" t="s">
        <v>24</v>
      </c>
      <c r="F39" s="250">
        <v>129</v>
      </c>
      <c r="G39" s="246">
        <v>86</v>
      </c>
      <c r="H39" s="66">
        <f t="shared" si="0"/>
        <v>215</v>
      </c>
      <c r="I39" s="68">
        <v>21</v>
      </c>
      <c r="J39" s="61">
        <v>24</v>
      </c>
      <c r="K39" s="69">
        <f t="shared" si="8"/>
        <v>41</v>
      </c>
      <c r="L39" s="71">
        <f t="shared" si="2"/>
        <v>323</v>
      </c>
    </row>
    <row r="40" spans="1:12" x14ac:dyDescent="0.2">
      <c r="A40" s="251" t="s">
        <v>60</v>
      </c>
      <c r="B40" s="251" t="s">
        <v>71</v>
      </c>
      <c r="C40" s="251" t="s">
        <v>72</v>
      </c>
      <c r="D40" s="251" t="s">
        <v>24</v>
      </c>
      <c r="E40" s="251" t="s">
        <v>24</v>
      </c>
      <c r="F40" s="252">
        <v>191</v>
      </c>
      <c r="G40" s="246">
        <v>86</v>
      </c>
      <c r="H40" s="66">
        <f t="shared" si="0"/>
        <v>277</v>
      </c>
      <c r="I40" s="68">
        <v>21</v>
      </c>
      <c r="J40" s="61">
        <v>24</v>
      </c>
      <c r="K40" s="69">
        <f t="shared" si="8"/>
        <v>41</v>
      </c>
      <c r="L40" s="71">
        <f t="shared" si="2"/>
        <v>416</v>
      </c>
    </row>
    <row r="41" spans="1:12" x14ac:dyDescent="0.2">
      <c r="A41" s="249" t="s">
        <v>60</v>
      </c>
      <c r="B41" s="249" t="s">
        <v>73</v>
      </c>
      <c r="C41" s="249" t="s">
        <v>74</v>
      </c>
      <c r="D41" s="249" t="s">
        <v>27</v>
      </c>
      <c r="E41" s="249" t="s">
        <v>75</v>
      </c>
      <c r="F41" s="250">
        <v>139</v>
      </c>
      <c r="G41" s="246">
        <v>86</v>
      </c>
      <c r="H41" s="66">
        <f t="shared" si="0"/>
        <v>225</v>
      </c>
      <c r="I41" s="68">
        <v>21</v>
      </c>
      <c r="J41" s="61">
        <v>24</v>
      </c>
      <c r="K41" s="69">
        <f t="shared" si="8"/>
        <v>41</v>
      </c>
      <c r="L41" s="71">
        <f t="shared" si="2"/>
        <v>338</v>
      </c>
    </row>
    <row r="42" spans="1:12" x14ac:dyDescent="0.2">
      <c r="A42" s="249" t="s">
        <v>60</v>
      </c>
      <c r="B42" s="249" t="s">
        <v>73</v>
      </c>
      <c r="C42" s="249" t="s">
        <v>74</v>
      </c>
      <c r="D42" s="249" t="s">
        <v>76</v>
      </c>
      <c r="E42" s="249" t="s">
        <v>52</v>
      </c>
      <c r="F42" s="250">
        <v>195</v>
      </c>
      <c r="G42" s="246">
        <v>86</v>
      </c>
      <c r="H42" s="66">
        <f t="shared" si="0"/>
        <v>281</v>
      </c>
      <c r="I42" s="68">
        <v>21</v>
      </c>
      <c r="J42" s="61">
        <v>24</v>
      </c>
      <c r="K42" s="69">
        <f t="shared" si="8"/>
        <v>41</v>
      </c>
      <c r="L42" s="71">
        <f t="shared" si="2"/>
        <v>422</v>
      </c>
    </row>
    <row r="43" spans="1:12" x14ac:dyDescent="0.2">
      <c r="A43" s="249" t="s">
        <v>60</v>
      </c>
      <c r="B43" s="249" t="s">
        <v>73</v>
      </c>
      <c r="C43" s="249" t="s">
        <v>74</v>
      </c>
      <c r="D43" s="249" t="s">
        <v>53</v>
      </c>
      <c r="E43" s="249" t="s">
        <v>34</v>
      </c>
      <c r="F43" s="250">
        <v>139</v>
      </c>
      <c r="G43" s="246">
        <v>86</v>
      </c>
      <c r="H43" s="66">
        <f t="shared" si="0"/>
        <v>225</v>
      </c>
      <c r="I43" s="68">
        <v>21</v>
      </c>
      <c r="J43" s="61">
        <v>24</v>
      </c>
      <c r="K43" s="69">
        <f t="shared" si="8"/>
        <v>41</v>
      </c>
      <c r="L43" s="71">
        <f t="shared" si="2"/>
        <v>338</v>
      </c>
    </row>
    <row r="44" spans="1:12" x14ac:dyDescent="0.2">
      <c r="A44" s="251" t="s">
        <v>60</v>
      </c>
      <c r="B44" s="251" t="s">
        <v>79</v>
      </c>
      <c r="C44" s="251" t="s">
        <v>80</v>
      </c>
      <c r="D44" s="251" t="s">
        <v>27</v>
      </c>
      <c r="E44" s="251" t="s">
        <v>30</v>
      </c>
      <c r="F44" s="252">
        <v>153</v>
      </c>
      <c r="G44" s="246">
        <v>92</v>
      </c>
      <c r="H44" s="66">
        <f t="shared" si="0"/>
        <v>245</v>
      </c>
      <c r="I44" s="68">
        <v>22</v>
      </c>
      <c r="J44" s="61">
        <v>26</v>
      </c>
      <c r="K44" s="69">
        <f t="shared" si="8"/>
        <v>44</v>
      </c>
      <c r="L44" s="71">
        <f t="shared" si="2"/>
        <v>368</v>
      </c>
    </row>
    <row r="45" spans="1:12" x14ac:dyDescent="0.2">
      <c r="A45" s="251" t="s">
        <v>60</v>
      </c>
      <c r="B45" s="251" t="s">
        <v>79</v>
      </c>
      <c r="C45" s="251" t="s">
        <v>80</v>
      </c>
      <c r="D45" s="251" t="s">
        <v>31</v>
      </c>
      <c r="E45" s="251" t="s">
        <v>34</v>
      </c>
      <c r="F45" s="252">
        <v>175</v>
      </c>
      <c r="G45" s="246">
        <v>92</v>
      </c>
      <c r="H45" s="66">
        <f t="shared" si="0"/>
        <v>267</v>
      </c>
      <c r="I45" s="68">
        <v>22</v>
      </c>
      <c r="J45" s="61">
        <v>26</v>
      </c>
      <c r="K45" s="69">
        <f t="shared" si="8"/>
        <v>44</v>
      </c>
      <c r="L45" s="71">
        <f t="shared" si="2"/>
        <v>401</v>
      </c>
    </row>
    <row r="46" spans="1:12" x14ac:dyDescent="0.2">
      <c r="A46" s="249" t="s">
        <v>60</v>
      </c>
      <c r="B46" s="249" t="s">
        <v>81</v>
      </c>
      <c r="C46" s="249" t="s">
        <v>81</v>
      </c>
      <c r="D46" s="249" t="s">
        <v>27</v>
      </c>
      <c r="E46" s="249" t="s">
        <v>169</v>
      </c>
      <c r="F46" s="250">
        <v>191</v>
      </c>
      <c r="G46" s="246">
        <v>92</v>
      </c>
      <c r="H46" s="66">
        <f t="shared" si="0"/>
        <v>283</v>
      </c>
      <c r="I46" s="68">
        <v>22</v>
      </c>
      <c r="J46" s="61">
        <v>26</v>
      </c>
      <c r="K46" s="69">
        <f t="shared" si="8"/>
        <v>44</v>
      </c>
      <c r="L46" s="71">
        <f t="shared" si="2"/>
        <v>425</v>
      </c>
    </row>
    <row r="47" spans="1:12" x14ac:dyDescent="0.2">
      <c r="A47" s="249" t="s">
        <v>60</v>
      </c>
      <c r="B47" s="249" t="s">
        <v>81</v>
      </c>
      <c r="C47" s="249" t="s">
        <v>81</v>
      </c>
      <c r="D47" s="249" t="s">
        <v>170</v>
      </c>
      <c r="E47" s="249" t="s">
        <v>77</v>
      </c>
      <c r="F47" s="250">
        <v>199</v>
      </c>
      <c r="G47" s="246">
        <v>92</v>
      </c>
      <c r="H47" s="66">
        <f t="shared" si="0"/>
        <v>291</v>
      </c>
      <c r="I47" s="68">
        <v>22</v>
      </c>
      <c r="J47" s="61">
        <v>26</v>
      </c>
      <c r="K47" s="69">
        <f t="shared" si="8"/>
        <v>44</v>
      </c>
      <c r="L47" s="71">
        <f t="shared" si="2"/>
        <v>437</v>
      </c>
    </row>
    <row r="48" spans="1:12" x14ac:dyDescent="0.2">
      <c r="A48" s="249" t="s">
        <v>60</v>
      </c>
      <c r="B48" s="249" t="s">
        <v>81</v>
      </c>
      <c r="C48" s="249" t="s">
        <v>81</v>
      </c>
      <c r="D48" s="249" t="s">
        <v>78</v>
      </c>
      <c r="E48" s="249" t="s">
        <v>54</v>
      </c>
      <c r="F48" s="250">
        <v>279</v>
      </c>
      <c r="G48" s="246">
        <v>92</v>
      </c>
      <c r="H48" s="66">
        <f t="shared" si="0"/>
        <v>371</v>
      </c>
      <c r="I48" s="68">
        <v>22</v>
      </c>
      <c r="J48" s="61">
        <v>26</v>
      </c>
      <c r="K48" s="69">
        <f t="shared" si="8"/>
        <v>44</v>
      </c>
      <c r="L48" s="71">
        <f t="shared" si="2"/>
        <v>557</v>
      </c>
    </row>
    <row r="49" spans="1:12" x14ac:dyDescent="0.2">
      <c r="A49" s="249" t="s">
        <v>60</v>
      </c>
      <c r="B49" s="249" t="s">
        <v>81</v>
      </c>
      <c r="C49" s="249" t="s">
        <v>81</v>
      </c>
      <c r="D49" s="249" t="s">
        <v>55</v>
      </c>
      <c r="E49" s="249" t="s">
        <v>34</v>
      </c>
      <c r="F49" s="250">
        <v>191</v>
      </c>
      <c r="G49" s="246">
        <v>92</v>
      </c>
      <c r="H49" s="66">
        <f t="shared" si="0"/>
        <v>283</v>
      </c>
      <c r="I49" s="68">
        <v>22</v>
      </c>
      <c r="J49" s="61">
        <v>26</v>
      </c>
      <c r="K49" s="69">
        <f t="shared" si="8"/>
        <v>44</v>
      </c>
      <c r="L49" s="71">
        <f t="shared" si="2"/>
        <v>425</v>
      </c>
    </row>
    <row r="50" spans="1:12" x14ac:dyDescent="0.2">
      <c r="A50" s="251" t="s">
        <v>60</v>
      </c>
      <c r="B50" s="251" t="s">
        <v>82</v>
      </c>
      <c r="C50" s="251" t="s">
        <v>82</v>
      </c>
      <c r="D50" s="251" t="s">
        <v>27</v>
      </c>
      <c r="E50" s="251" t="s">
        <v>75</v>
      </c>
      <c r="F50" s="252">
        <v>246</v>
      </c>
      <c r="G50" s="246">
        <v>92</v>
      </c>
      <c r="H50" s="66">
        <f t="shared" si="0"/>
        <v>338</v>
      </c>
      <c r="I50" s="68">
        <v>22</v>
      </c>
      <c r="J50" s="61">
        <v>26</v>
      </c>
      <c r="K50" s="69">
        <f t="shared" si="8"/>
        <v>44</v>
      </c>
      <c r="L50" s="71">
        <f t="shared" si="2"/>
        <v>507</v>
      </c>
    </row>
    <row r="51" spans="1:12" x14ac:dyDescent="0.2">
      <c r="A51" s="251" t="s">
        <v>60</v>
      </c>
      <c r="B51" s="251" t="s">
        <v>82</v>
      </c>
      <c r="C51" s="251" t="s">
        <v>82</v>
      </c>
      <c r="D51" s="251" t="s">
        <v>76</v>
      </c>
      <c r="E51" s="251" t="s">
        <v>169</v>
      </c>
      <c r="F51" s="252">
        <v>172</v>
      </c>
      <c r="G51" s="246">
        <v>92</v>
      </c>
      <c r="H51" s="66">
        <f t="shared" si="0"/>
        <v>264</v>
      </c>
      <c r="I51" s="68">
        <v>22</v>
      </c>
      <c r="J51" s="61">
        <v>26</v>
      </c>
      <c r="K51" s="69">
        <f t="shared" si="8"/>
        <v>44</v>
      </c>
      <c r="L51" s="71">
        <f t="shared" si="2"/>
        <v>396</v>
      </c>
    </row>
    <row r="52" spans="1:12" x14ac:dyDescent="0.2">
      <c r="A52" s="251" t="s">
        <v>60</v>
      </c>
      <c r="B52" s="251" t="s">
        <v>82</v>
      </c>
      <c r="C52" s="251" t="s">
        <v>82</v>
      </c>
      <c r="D52" s="251" t="s">
        <v>170</v>
      </c>
      <c r="E52" s="251" t="s">
        <v>34</v>
      </c>
      <c r="F52" s="252">
        <v>246</v>
      </c>
      <c r="G52" s="246">
        <v>92</v>
      </c>
      <c r="H52" s="66">
        <f t="shared" si="0"/>
        <v>338</v>
      </c>
      <c r="I52" s="68">
        <v>22</v>
      </c>
      <c r="J52" s="61">
        <v>26</v>
      </c>
      <c r="K52" s="69">
        <f t="shared" si="8"/>
        <v>44</v>
      </c>
      <c r="L52" s="71">
        <f t="shared" si="2"/>
        <v>507</v>
      </c>
    </row>
    <row r="53" spans="1:12" x14ac:dyDescent="0.2">
      <c r="A53" s="249" t="s">
        <v>60</v>
      </c>
      <c r="B53" s="249" t="s">
        <v>83</v>
      </c>
      <c r="C53" s="249" t="s">
        <v>84</v>
      </c>
      <c r="D53" s="249" t="s">
        <v>24</v>
      </c>
      <c r="E53" s="249" t="s">
        <v>24</v>
      </c>
      <c r="F53" s="250">
        <v>135</v>
      </c>
      <c r="G53" s="246">
        <v>80</v>
      </c>
      <c r="H53" s="66">
        <f t="shared" si="0"/>
        <v>215</v>
      </c>
      <c r="I53" s="68">
        <v>19</v>
      </c>
      <c r="J53" s="61">
        <v>22</v>
      </c>
      <c r="K53" s="69">
        <f>G53-SUM(I53,J53)</f>
        <v>39</v>
      </c>
      <c r="L53" s="71">
        <f t="shared" si="2"/>
        <v>323</v>
      </c>
    </row>
    <row r="54" spans="1:12" x14ac:dyDescent="0.2">
      <c r="A54" s="251" t="s">
        <v>60</v>
      </c>
      <c r="B54" s="251" t="s">
        <v>85</v>
      </c>
      <c r="C54" s="251" t="s">
        <v>86</v>
      </c>
      <c r="D54" s="251" t="s">
        <v>24</v>
      </c>
      <c r="E54" s="251" t="s">
        <v>24</v>
      </c>
      <c r="F54" s="252">
        <v>145</v>
      </c>
      <c r="G54" s="246">
        <v>92</v>
      </c>
      <c r="H54" s="66">
        <f t="shared" si="0"/>
        <v>237</v>
      </c>
      <c r="I54" s="68">
        <v>22</v>
      </c>
      <c r="J54" s="61">
        <v>26</v>
      </c>
      <c r="K54" s="69">
        <f t="shared" ref="K54" si="9">G54-SUM(I54,J54)</f>
        <v>44</v>
      </c>
      <c r="L54" s="71">
        <f t="shared" si="2"/>
        <v>356</v>
      </c>
    </row>
    <row r="55" spans="1:12" x14ac:dyDescent="0.2">
      <c r="A55" s="249" t="s">
        <v>60</v>
      </c>
      <c r="B55" s="249" t="s">
        <v>87</v>
      </c>
      <c r="C55" s="249" t="s">
        <v>88</v>
      </c>
      <c r="D55" s="249" t="s">
        <v>27</v>
      </c>
      <c r="E55" s="249" t="s">
        <v>46</v>
      </c>
      <c r="F55" s="250">
        <v>186</v>
      </c>
      <c r="G55" s="246">
        <v>86</v>
      </c>
      <c r="H55" s="66">
        <f t="shared" si="0"/>
        <v>272</v>
      </c>
      <c r="I55" s="68">
        <v>21</v>
      </c>
      <c r="J55" s="61">
        <v>24</v>
      </c>
      <c r="K55" s="69">
        <f t="shared" ref="K55:K64" si="10">G55-SUM(I55,J55)</f>
        <v>41</v>
      </c>
      <c r="L55" s="71">
        <f t="shared" si="2"/>
        <v>408</v>
      </c>
    </row>
    <row r="56" spans="1:12" x14ac:dyDescent="0.2">
      <c r="A56" s="249" t="s">
        <v>60</v>
      </c>
      <c r="B56" s="249" t="s">
        <v>87</v>
      </c>
      <c r="C56" s="249" t="s">
        <v>88</v>
      </c>
      <c r="D56" s="249" t="s">
        <v>47</v>
      </c>
      <c r="E56" s="249" t="s">
        <v>34</v>
      </c>
      <c r="F56" s="250">
        <v>141</v>
      </c>
      <c r="G56" s="246">
        <v>86</v>
      </c>
      <c r="H56" s="66">
        <f t="shared" si="0"/>
        <v>227</v>
      </c>
      <c r="I56" s="68">
        <v>21</v>
      </c>
      <c r="J56" s="61">
        <v>24</v>
      </c>
      <c r="K56" s="69">
        <f t="shared" si="10"/>
        <v>41</v>
      </c>
      <c r="L56" s="71">
        <f t="shared" si="2"/>
        <v>341</v>
      </c>
    </row>
    <row r="57" spans="1:12" x14ac:dyDescent="0.2">
      <c r="A57" s="251" t="s">
        <v>60</v>
      </c>
      <c r="B57" s="251" t="s">
        <v>89</v>
      </c>
      <c r="C57" s="251" t="s">
        <v>90</v>
      </c>
      <c r="D57" s="251" t="s">
        <v>24</v>
      </c>
      <c r="E57" s="251" t="s">
        <v>24</v>
      </c>
      <c r="F57" s="252">
        <v>129</v>
      </c>
      <c r="G57" s="246">
        <v>86</v>
      </c>
      <c r="H57" s="66">
        <f t="shared" si="0"/>
        <v>215</v>
      </c>
      <c r="I57" s="68">
        <v>21</v>
      </c>
      <c r="J57" s="61">
        <v>24</v>
      </c>
      <c r="K57" s="69">
        <f t="shared" si="10"/>
        <v>41</v>
      </c>
      <c r="L57" s="71">
        <f t="shared" si="2"/>
        <v>323</v>
      </c>
    </row>
    <row r="58" spans="1:12" x14ac:dyDescent="0.2">
      <c r="A58" s="249" t="s">
        <v>60</v>
      </c>
      <c r="B58" s="249" t="s">
        <v>91</v>
      </c>
      <c r="C58" s="249" t="s">
        <v>91</v>
      </c>
      <c r="D58" s="249" t="s">
        <v>24</v>
      </c>
      <c r="E58" s="249" t="s">
        <v>24</v>
      </c>
      <c r="F58" s="250">
        <v>150</v>
      </c>
      <c r="G58" s="246">
        <v>86</v>
      </c>
      <c r="H58" s="66">
        <f t="shared" si="0"/>
        <v>236</v>
      </c>
      <c r="I58" s="68">
        <v>21</v>
      </c>
      <c r="J58" s="61">
        <v>24</v>
      </c>
      <c r="K58" s="69">
        <f t="shared" si="10"/>
        <v>41</v>
      </c>
      <c r="L58" s="71">
        <f t="shared" si="2"/>
        <v>354</v>
      </c>
    </row>
    <row r="59" spans="1:12" x14ac:dyDescent="0.2">
      <c r="A59" s="251" t="s">
        <v>60</v>
      </c>
      <c r="B59" s="251" t="s">
        <v>92</v>
      </c>
      <c r="C59" s="251" t="s">
        <v>92</v>
      </c>
      <c r="D59" s="251" t="s">
        <v>27</v>
      </c>
      <c r="E59" s="251" t="s">
        <v>30</v>
      </c>
      <c r="F59" s="252">
        <v>199</v>
      </c>
      <c r="G59" s="246">
        <v>86</v>
      </c>
      <c r="H59" s="66">
        <f t="shared" si="0"/>
        <v>285</v>
      </c>
      <c r="I59" s="68">
        <v>21</v>
      </c>
      <c r="J59" s="61">
        <v>24</v>
      </c>
      <c r="K59" s="69">
        <f t="shared" si="10"/>
        <v>41</v>
      </c>
      <c r="L59" s="71">
        <f t="shared" si="2"/>
        <v>428</v>
      </c>
    </row>
    <row r="60" spans="1:12" x14ac:dyDescent="0.2">
      <c r="A60" s="251" t="s">
        <v>60</v>
      </c>
      <c r="B60" s="251" t="s">
        <v>92</v>
      </c>
      <c r="C60" s="251" t="s">
        <v>92</v>
      </c>
      <c r="D60" s="251" t="s">
        <v>31</v>
      </c>
      <c r="E60" s="251" t="s">
        <v>32</v>
      </c>
      <c r="F60" s="252">
        <v>237</v>
      </c>
      <c r="G60" s="246">
        <v>86</v>
      </c>
      <c r="H60" s="66">
        <f t="shared" si="0"/>
        <v>323</v>
      </c>
      <c r="I60" s="68">
        <v>21</v>
      </c>
      <c r="J60" s="61">
        <v>24</v>
      </c>
      <c r="K60" s="69">
        <f t="shared" si="10"/>
        <v>41</v>
      </c>
      <c r="L60" s="71">
        <f t="shared" si="2"/>
        <v>485</v>
      </c>
    </row>
    <row r="61" spans="1:12" x14ac:dyDescent="0.2">
      <c r="A61" s="251" t="s">
        <v>60</v>
      </c>
      <c r="B61" s="251" t="s">
        <v>92</v>
      </c>
      <c r="C61" s="251" t="s">
        <v>92</v>
      </c>
      <c r="D61" s="251" t="s">
        <v>33</v>
      </c>
      <c r="E61" s="251" t="s">
        <v>34</v>
      </c>
      <c r="F61" s="252">
        <v>199</v>
      </c>
      <c r="G61" s="246">
        <v>86</v>
      </c>
      <c r="H61" s="66">
        <f t="shared" si="0"/>
        <v>285</v>
      </c>
      <c r="I61" s="68">
        <v>21</v>
      </c>
      <c r="J61" s="61">
        <v>24</v>
      </c>
      <c r="K61" s="69">
        <f t="shared" si="10"/>
        <v>41</v>
      </c>
      <c r="L61" s="71">
        <f t="shared" si="2"/>
        <v>428</v>
      </c>
    </row>
    <row r="62" spans="1:12" x14ac:dyDescent="0.2">
      <c r="A62" s="249" t="s">
        <v>60</v>
      </c>
      <c r="B62" s="249" t="s">
        <v>93</v>
      </c>
      <c r="C62" s="249" t="s">
        <v>93</v>
      </c>
      <c r="D62" s="249" t="s">
        <v>27</v>
      </c>
      <c r="E62" s="249" t="s">
        <v>36</v>
      </c>
      <c r="F62" s="250">
        <v>272</v>
      </c>
      <c r="G62" s="246">
        <v>92</v>
      </c>
      <c r="H62" s="66">
        <f t="shared" si="0"/>
        <v>364</v>
      </c>
      <c r="I62" s="68">
        <v>22</v>
      </c>
      <c r="J62" s="61">
        <v>26</v>
      </c>
      <c r="K62" s="69">
        <f t="shared" si="10"/>
        <v>44</v>
      </c>
      <c r="L62" s="71">
        <f t="shared" si="2"/>
        <v>546</v>
      </c>
    </row>
    <row r="63" spans="1:12" x14ac:dyDescent="0.2">
      <c r="A63" s="249" t="s">
        <v>60</v>
      </c>
      <c r="B63" s="249" t="s">
        <v>93</v>
      </c>
      <c r="C63" s="249" t="s">
        <v>93</v>
      </c>
      <c r="D63" s="249" t="s">
        <v>37</v>
      </c>
      <c r="E63" s="249" t="s">
        <v>54</v>
      </c>
      <c r="F63" s="250">
        <v>259</v>
      </c>
      <c r="G63" s="246">
        <v>92</v>
      </c>
      <c r="H63" s="66">
        <f t="shared" si="0"/>
        <v>351</v>
      </c>
      <c r="I63" s="68">
        <v>22</v>
      </c>
      <c r="J63" s="61">
        <v>26</v>
      </c>
      <c r="K63" s="69">
        <f t="shared" si="10"/>
        <v>44</v>
      </c>
      <c r="L63" s="71">
        <f t="shared" si="2"/>
        <v>527</v>
      </c>
    </row>
    <row r="64" spans="1:12" x14ac:dyDescent="0.2">
      <c r="A64" s="249" t="s">
        <v>60</v>
      </c>
      <c r="B64" s="249" t="s">
        <v>93</v>
      </c>
      <c r="C64" s="249" t="s">
        <v>93</v>
      </c>
      <c r="D64" s="249" t="s">
        <v>55</v>
      </c>
      <c r="E64" s="249" t="s">
        <v>34</v>
      </c>
      <c r="F64" s="250">
        <v>272</v>
      </c>
      <c r="G64" s="246">
        <v>92</v>
      </c>
      <c r="H64" s="66">
        <f t="shared" si="0"/>
        <v>364</v>
      </c>
      <c r="I64" s="68">
        <v>22</v>
      </c>
      <c r="J64" s="61">
        <v>26</v>
      </c>
      <c r="K64" s="69">
        <f t="shared" si="10"/>
        <v>44</v>
      </c>
      <c r="L64" s="71">
        <f t="shared" si="2"/>
        <v>546</v>
      </c>
    </row>
    <row r="65" spans="1:12" x14ac:dyDescent="0.2">
      <c r="A65" s="251" t="s">
        <v>60</v>
      </c>
      <c r="B65" s="251" t="s">
        <v>94</v>
      </c>
      <c r="C65" s="251" t="s">
        <v>94</v>
      </c>
      <c r="D65" s="251" t="s">
        <v>27</v>
      </c>
      <c r="E65" s="251" t="s">
        <v>30</v>
      </c>
      <c r="F65" s="252">
        <v>163</v>
      </c>
      <c r="G65" s="246">
        <v>86</v>
      </c>
      <c r="H65" s="66">
        <f t="shared" si="0"/>
        <v>249</v>
      </c>
      <c r="I65" s="68">
        <v>21</v>
      </c>
      <c r="J65" s="61">
        <v>24</v>
      </c>
      <c r="K65" s="69">
        <f t="shared" ref="K65:K71" si="11">G65-SUM(I65,J65)</f>
        <v>41</v>
      </c>
      <c r="L65" s="71">
        <f t="shared" si="2"/>
        <v>374</v>
      </c>
    </row>
    <row r="66" spans="1:12" x14ac:dyDescent="0.2">
      <c r="A66" s="251" t="s">
        <v>60</v>
      </c>
      <c r="B66" s="251" t="s">
        <v>94</v>
      </c>
      <c r="C66" s="251" t="s">
        <v>94</v>
      </c>
      <c r="D66" s="251" t="s">
        <v>31</v>
      </c>
      <c r="E66" s="251" t="s">
        <v>32</v>
      </c>
      <c r="F66" s="252">
        <v>203</v>
      </c>
      <c r="G66" s="246">
        <v>86</v>
      </c>
      <c r="H66" s="66">
        <f t="shared" si="0"/>
        <v>289</v>
      </c>
      <c r="I66" s="68">
        <v>21</v>
      </c>
      <c r="J66" s="61">
        <v>24</v>
      </c>
      <c r="K66" s="69">
        <f t="shared" si="11"/>
        <v>41</v>
      </c>
      <c r="L66" s="71">
        <f t="shared" si="2"/>
        <v>434</v>
      </c>
    </row>
    <row r="67" spans="1:12" x14ac:dyDescent="0.2">
      <c r="A67" s="251" t="s">
        <v>60</v>
      </c>
      <c r="B67" s="251" t="s">
        <v>94</v>
      </c>
      <c r="C67" s="251" t="s">
        <v>94</v>
      </c>
      <c r="D67" s="251" t="s">
        <v>33</v>
      </c>
      <c r="E67" s="251" t="s">
        <v>34</v>
      </c>
      <c r="F67" s="252">
        <v>163</v>
      </c>
      <c r="G67" s="246">
        <v>86</v>
      </c>
      <c r="H67" s="66">
        <f t="shared" si="0"/>
        <v>249</v>
      </c>
      <c r="I67" s="68">
        <v>21</v>
      </c>
      <c r="J67" s="61">
        <v>24</v>
      </c>
      <c r="K67" s="69">
        <f t="shared" si="11"/>
        <v>41</v>
      </c>
      <c r="L67" s="71">
        <f t="shared" si="2"/>
        <v>374</v>
      </c>
    </row>
    <row r="68" spans="1:12" x14ac:dyDescent="0.2">
      <c r="A68" s="249" t="s">
        <v>60</v>
      </c>
      <c r="B68" s="249" t="s">
        <v>95</v>
      </c>
      <c r="C68" s="249" t="s">
        <v>96</v>
      </c>
      <c r="D68" s="249" t="s">
        <v>24</v>
      </c>
      <c r="E68" s="249" t="s">
        <v>24</v>
      </c>
      <c r="F68" s="250">
        <v>183</v>
      </c>
      <c r="G68" s="246">
        <v>86</v>
      </c>
      <c r="H68" s="66">
        <f t="shared" si="0"/>
        <v>269</v>
      </c>
      <c r="I68" s="68">
        <v>21</v>
      </c>
      <c r="J68" s="61">
        <v>24</v>
      </c>
      <c r="K68" s="69">
        <f t="shared" si="11"/>
        <v>41</v>
      </c>
      <c r="L68" s="71">
        <f t="shared" si="2"/>
        <v>404</v>
      </c>
    </row>
    <row r="69" spans="1:12" x14ac:dyDescent="0.2">
      <c r="A69" s="251" t="s">
        <v>60</v>
      </c>
      <c r="B69" s="251" t="s">
        <v>97</v>
      </c>
      <c r="C69" s="251" t="s">
        <v>97</v>
      </c>
      <c r="D69" s="251" t="s">
        <v>27</v>
      </c>
      <c r="E69" s="251" t="s">
        <v>77</v>
      </c>
      <c r="F69" s="252">
        <v>205</v>
      </c>
      <c r="G69" s="246">
        <v>92</v>
      </c>
      <c r="H69" s="66">
        <f t="shared" si="0"/>
        <v>297</v>
      </c>
      <c r="I69" s="68">
        <v>22</v>
      </c>
      <c r="J69" s="61">
        <v>26</v>
      </c>
      <c r="K69" s="69">
        <f t="shared" si="11"/>
        <v>44</v>
      </c>
      <c r="L69" s="71">
        <f t="shared" si="2"/>
        <v>446</v>
      </c>
    </row>
    <row r="70" spans="1:12" x14ac:dyDescent="0.2">
      <c r="A70" s="251" t="s">
        <v>60</v>
      </c>
      <c r="B70" s="251" t="s">
        <v>97</v>
      </c>
      <c r="C70" s="251" t="s">
        <v>97</v>
      </c>
      <c r="D70" s="251" t="s">
        <v>78</v>
      </c>
      <c r="E70" s="251" t="s">
        <v>54</v>
      </c>
      <c r="F70" s="252">
        <v>262</v>
      </c>
      <c r="G70" s="246">
        <v>92</v>
      </c>
      <c r="H70" s="66">
        <f t="shared" ref="H70:H133" si="12">F70+G70</f>
        <v>354</v>
      </c>
      <c r="I70" s="68">
        <v>22</v>
      </c>
      <c r="J70" s="61">
        <v>26</v>
      </c>
      <c r="K70" s="69">
        <f t="shared" si="11"/>
        <v>44</v>
      </c>
      <c r="L70" s="71">
        <f t="shared" ref="L70:L133" si="13">ROUND(H70*150%,0)</f>
        <v>531</v>
      </c>
    </row>
    <row r="71" spans="1:12" x14ac:dyDescent="0.2">
      <c r="A71" s="251" t="s">
        <v>60</v>
      </c>
      <c r="B71" s="251" t="s">
        <v>97</v>
      </c>
      <c r="C71" s="251" t="s">
        <v>97</v>
      </c>
      <c r="D71" s="251" t="s">
        <v>55</v>
      </c>
      <c r="E71" s="251" t="s">
        <v>34</v>
      </c>
      <c r="F71" s="252">
        <v>205</v>
      </c>
      <c r="G71" s="246">
        <v>92</v>
      </c>
      <c r="H71" s="66">
        <f t="shared" si="12"/>
        <v>297</v>
      </c>
      <c r="I71" s="68">
        <v>22</v>
      </c>
      <c r="J71" s="61">
        <v>26</v>
      </c>
      <c r="K71" s="69">
        <f t="shared" si="11"/>
        <v>44</v>
      </c>
      <c r="L71" s="71">
        <f t="shared" si="13"/>
        <v>446</v>
      </c>
    </row>
    <row r="72" spans="1:12" x14ac:dyDescent="0.2">
      <c r="A72" s="249" t="s">
        <v>60</v>
      </c>
      <c r="B72" s="249" t="s">
        <v>98</v>
      </c>
      <c r="C72" s="249" t="s">
        <v>98</v>
      </c>
      <c r="D72" s="249" t="s">
        <v>27</v>
      </c>
      <c r="E72" s="249" t="s">
        <v>30</v>
      </c>
      <c r="F72" s="250">
        <v>139</v>
      </c>
      <c r="G72" s="246">
        <v>86</v>
      </c>
      <c r="H72" s="66">
        <f t="shared" si="12"/>
        <v>225</v>
      </c>
      <c r="I72" s="68">
        <v>21</v>
      </c>
      <c r="J72" s="61">
        <v>24</v>
      </c>
      <c r="K72" s="69">
        <f t="shared" ref="K72:K133" si="14">G72-SUM(I72,J72)</f>
        <v>41</v>
      </c>
      <c r="L72" s="71">
        <f t="shared" si="13"/>
        <v>338</v>
      </c>
    </row>
    <row r="73" spans="1:12" x14ac:dyDescent="0.2">
      <c r="A73" s="249" t="s">
        <v>60</v>
      </c>
      <c r="B73" s="249" t="s">
        <v>98</v>
      </c>
      <c r="C73" s="249" t="s">
        <v>98</v>
      </c>
      <c r="D73" s="249" t="s">
        <v>31</v>
      </c>
      <c r="E73" s="249" t="s">
        <v>54</v>
      </c>
      <c r="F73" s="250">
        <v>176</v>
      </c>
      <c r="G73" s="246">
        <v>86</v>
      </c>
      <c r="H73" s="66">
        <f t="shared" si="12"/>
        <v>262</v>
      </c>
      <c r="I73" s="68">
        <v>21</v>
      </c>
      <c r="J73" s="61">
        <v>24</v>
      </c>
      <c r="K73" s="69">
        <f t="shared" si="14"/>
        <v>41</v>
      </c>
      <c r="L73" s="71">
        <f t="shared" si="13"/>
        <v>393</v>
      </c>
    </row>
    <row r="74" spans="1:12" x14ac:dyDescent="0.2">
      <c r="A74" s="249" t="s">
        <v>60</v>
      </c>
      <c r="B74" s="249" t="s">
        <v>98</v>
      </c>
      <c r="C74" s="249" t="s">
        <v>98</v>
      </c>
      <c r="D74" s="249" t="s">
        <v>55</v>
      </c>
      <c r="E74" s="249" t="s">
        <v>34</v>
      </c>
      <c r="F74" s="250">
        <v>139</v>
      </c>
      <c r="G74" s="246">
        <v>86</v>
      </c>
      <c r="H74" s="66">
        <f t="shared" si="12"/>
        <v>225</v>
      </c>
      <c r="I74" s="68">
        <v>21</v>
      </c>
      <c r="J74" s="61">
        <v>24</v>
      </c>
      <c r="K74" s="69">
        <f t="shared" si="14"/>
        <v>41</v>
      </c>
      <c r="L74" s="71">
        <f t="shared" si="13"/>
        <v>338</v>
      </c>
    </row>
    <row r="75" spans="1:12" x14ac:dyDescent="0.2">
      <c r="A75" s="251" t="s">
        <v>60</v>
      </c>
      <c r="B75" s="251" t="s">
        <v>99</v>
      </c>
      <c r="C75" s="251" t="s">
        <v>100</v>
      </c>
      <c r="D75" s="251" t="s">
        <v>24</v>
      </c>
      <c r="E75" s="251" t="s">
        <v>24</v>
      </c>
      <c r="F75" s="252">
        <v>273</v>
      </c>
      <c r="G75" s="246">
        <v>92</v>
      </c>
      <c r="H75" s="66">
        <f t="shared" si="12"/>
        <v>365</v>
      </c>
      <c r="I75" s="68">
        <v>22</v>
      </c>
      <c r="J75" s="61">
        <v>26</v>
      </c>
      <c r="K75" s="69">
        <f t="shared" si="14"/>
        <v>44</v>
      </c>
      <c r="L75" s="71">
        <f t="shared" si="13"/>
        <v>548</v>
      </c>
    </row>
    <row r="76" spans="1:12" x14ac:dyDescent="0.2">
      <c r="A76" s="249" t="s">
        <v>60</v>
      </c>
      <c r="B76" s="249" t="s">
        <v>101</v>
      </c>
      <c r="C76" s="249" t="s">
        <v>102</v>
      </c>
      <c r="D76" s="249" t="s">
        <v>24</v>
      </c>
      <c r="E76" s="249" t="s">
        <v>24</v>
      </c>
      <c r="F76" s="250">
        <v>157</v>
      </c>
      <c r="G76" s="246">
        <v>86</v>
      </c>
      <c r="H76" s="66">
        <f t="shared" si="12"/>
        <v>243</v>
      </c>
      <c r="I76" s="68">
        <v>21</v>
      </c>
      <c r="J76" s="61">
        <v>24</v>
      </c>
      <c r="K76" s="69">
        <f t="shared" si="14"/>
        <v>41</v>
      </c>
      <c r="L76" s="71">
        <f t="shared" si="13"/>
        <v>365</v>
      </c>
    </row>
    <row r="77" spans="1:12" x14ac:dyDescent="0.2">
      <c r="A77" s="251" t="s">
        <v>60</v>
      </c>
      <c r="B77" s="251" t="s">
        <v>103</v>
      </c>
      <c r="C77" s="251" t="s">
        <v>104</v>
      </c>
      <c r="D77" s="251" t="s">
        <v>27</v>
      </c>
      <c r="E77" s="251" t="s">
        <v>75</v>
      </c>
      <c r="F77" s="252">
        <v>141</v>
      </c>
      <c r="G77" s="246">
        <v>86</v>
      </c>
      <c r="H77" s="66">
        <f t="shared" si="12"/>
        <v>227</v>
      </c>
      <c r="I77" s="68">
        <v>21</v>
      </c>
      <c r="J77" s="61">
        <v>24</v>
      </c>
      <c r="K77" s="69">
        <f t="shared" si="14"/>
        <v>41</v>
      </c>
      <c r="L77" s="71">
        <f t="shared" si="13"/>
        <v>341</v>
      </c>
    </row>
    <row r="78" spans="1:12" x14ac:dyDescent="0.2">
      <c r="A78" s="251" t="s">
        <v>60</v>
      </c>
      <c r="B78" s="251" t="s">
        <v>103</v>
      </c>
      <c r="C78" s="251" t="s">
        <v>104</v>
      </c>
      <c r="D78" s="251" t="s">
        <v>76</v>
      </c>
      <c r="E78" s="251" t="s">
        <v>52</v>
      </c>
      <c r="F78" s="252">
        <v>247</v>
      </c>
      <c r="G78" s="246">
        <v>86</v>
      </c>
      <c r="H78" s="66">
        <f t="shared" si="12"/>
        <v>333</v>
      </c>
      <c r="I78" s="68">
        <v>21</v>
      </c>
      <c r="J78" s="61">
        <v>24</v>
      </c>
      <c r="K78" s="69">
        <f t="shared" si="14"/>
        <v>41</v>
      </c>
      <c r="L78" s="71">
        <f t="shared" si="13"/>
        <v>500</v>
      </c>
    </row>
    <row r="79" spans="1:12" x14ac:dyDescent="0.2">
      <c r="A79" s="251" t="s">
        <v>60</v>
      </c>
      <c r="B79" s="251" t="s">
        <v>103</v>
      </c>
      <c r="C79" s="251" t="s">
        <v>104</v>
      </c>
      <c r="D79" s="251" t="s">
        <v>53</v>
      </c>
      <c r="E79" s="251" t="s">
        <v>30</v>
      </c>
      <c r="F79" s="252">
        <v>143</v>
      </c>
      <c r="G79" s="246">
        <v>86</v>
      </c>
      <c r="H79" s="66">
        <f t="shared" si="12"/>
        <v>229</v>
      </c>
      <c r="I79" s="68">
        <v>21</v>
      </c>
      <c r="J79" s="61">
        <v>24</v>
      </c>
      <c r="K79" s="69">
        <f t="shared" si="14"/>
        <v>41</v>
      </c>
      <c r="L79" s="71">
        <f t="shared" si="13"/>
        <v>344</v>
      </c>
    </row>
    <row r="80" spans="1:12" x14ac:dyDescent="0.2">
      <c r="A80" s="251" t="s">
        <v>60</v>
      </c>
      <c r="B80" s="251" t="s">
        <v>103</v>
      </c>
      <c r="C80" s="251" t="s">
        <v>104</v>
      </c>
      <c r="D80" s="251" t="s">
        <v>31</v>
      </c>
      <c r="E80" s="251" t="s">
        <v>54</v>
      </c>
      <c r="F80" s="252">
        <v>171</v>
      </c>
      <c r="G80" s="246">
        <v>86</v>
      </c>
      <c r="H80" s="66">
        <f t="shared" si="12"/>
        <v>257</v>
      </c>
      <c r="I80" s="68">
        <v>21</v>
      </c>
      <c r="J80" s="61">
        <v>24</v>
      </c>
      <c r="K80" s="69">
        <f t="shared" si="14"/>
        <v>41</v>
      </c>
      <c r="L80" s="71">
        <f t="shared" si="13"/>
        <v>386</v>
      </c>
    </row>
    <row r="81" spans="1:12" x14ac:dyDescent="0.2">
      <c r="A81" s="251" t="s">
        <v>60</v>
      </c>
      <c r="B81" s="251" t="s">
        <v>103</v>
      </c>
      <c r="C81" s="251" t="s">
        <v>104</v>
      </c>
      <c r="D81" s="251" t="s">
        <v>55</v>
      </c>
      <c r="E81" s="251" t="s">
        <v>34</v>
      </c>
      <c r="F81" s="252">
        <v>141</v>
      </c>
      <c r="G81" s="246">
        <v>86</v>
      </c>
      <c r="H81" s="66">
        <f t="shared" si="12"/>
        <v>227</v>
      </c>
      <c r="I81" s="68">
        <v>21</v>
      </c>
      <c r="J81" s="61">
        <v>24</v>
      </c>
      <c r="K81" s="69">
        <f t="shared" si="14"/>
        <v>41</v>
      </c>
      <c r="L81" s="71">
        <f t="shared" si="13"/>
        <v>341</v>
      </c>
    </row>
    <row r="82" spans="1:12" x14ac:dyDescent="0.2">
      <c r="A82" s="249" t="s">
        <v>60</v>
      </c>
      <c r="B82" s="249" t="s">
        <v>105</v>
      </c>
      <c r="C82" s="249" t="s">
        <v>106</v>
      </c>
      <c r="D82" s="249" t="s">
        <v>24</v>
      </c>
      <c r="E82" s="249" t="s">
        <v>24</v>
      </c>
      <c r="F82" s="250">
        <v>132</v>
      </c>
      <c r="G82" s="246">
        <v>74</v>
      </c>
      <c r="H82" s="66">
        <f t="shared" si="12"/>
        <v>206</v>
      </c>
      <c r="I82" s="68">
        <v>18</v>
      </c>
      <c r="J82" s="61">
        <v>20</v>
      </c>
      <c r="K82" s="69">
        <f t="shared" si="14"/>
        <v>36</v>
      </c>
      <c r="L82" s="71">
        <f t="shared" si="13"/>
        <v>309</v>
      </c>
    </row>
    <row r="83" spans="1:12" x14ac:dyDescent="0.2">
      <c r="A83" s="251" t="s">
        <v>60</v>
      </c>
      <c r="B83" s="251" t="s">
        <v>107</v>
      </c>
      <c r="C83" s="251" t="s">
        <v>108</v>
      </c>
      <c r="D83" s="251" t="s">
        <v>24</v>
      </c>
      <c r="E83" s="251" t="s">
        <v>24</v>
      </c>
      <c r="F83" s="252">
        <v>192</v>
      </c>
      <c r="G83" s="246">
        <v>92</v>
      </c>
      <c r="H83" s="66">
        <f t="shared" si="12"/>
        <v>284</v>
      </c>
      <c r="I83" s="68">
        <v>22</v>
      </c>
      <c r="J83" s="61">
        <v>26</v>
      </c>
      <c r="K83" s="69">
        <f t="shared" si="14"/>
        <v>44</v>
      </c>
      <c r="L83" s="71">
        <f t="shared" si="13"/>
        <v>426</v>
      </c>
    </row>
    <row r="84" spans="1:12" x14ac:dyDescent="0.2">
      <c r="A84" s="249" t="s">
        <v>60</v>
      </c>
      <c r="B84" s="249" t="s">
        <v>109</v>
      </c>
      <c r="C84" s="249" t="s">
        <v>110</v>
      </c>
      <c r="D84" s="249" t="s">
        <v>24</v>
      </c>
      <c r="E84" s="249" t="s">
        <v>24</v>
      </c>
      <c r="F84" s="250">
        <v>131</v>
      </c>
      <c r="G84" s="246">
        <v>86</v>
      </c>
      <c r="H84" s="66">
        <f t="shared" si="12"/>
        <v>217</v>
      </c>
      <c r="I84" s="68">
        <v>21</v>
      </c>
      <c r="J84" s="61">
        <v>24</v>
      </c>
      <c r="K84" s="69">
        <f t="shared" si="14"/>
        <v>41</v>
      </c>
      <c r="L84" s="71">
        <f t="shared" si="13"/>
        <v>326</v>
      </c>
    </row>
    <row r="85" spans="1:12" x14ac:dyDescent="0.2">
      <c r="A85" s="251" t="s">
        <v>60</v>
      </c>
      <c r="B85" s="251" t="s">
        <v>111</v>
      </c>
      <c r="C85" s="251" t="s">
        <v>112</v>
      </c>
      <c r="D85" s="251" t="s">
        <v>27</v>
      </c>
      <c r="E85" s="251" t="s">
        <v>75</v>
      </c>
      <c r="F85" s="252">
        <v>142</v>
      </c>
      <c r="G85" s="246">
        <v>86</v>
      </c>
      <c r="H85" s="66">
        <f t="shared" si="12"/>
        <v>228</v>
      </c>
      <c r="I85" s="68">
        <v>21</v>
      </c>
      <c r="J85" s="61">
        <v>24</v>
      </c>
      <c r="K85" s="69">
        <f t="shared" si="14"/>
        <v>41</v>
      </c>
      <c r="L85" s="71">
        <f t="shared" si="13"/>
        <v>342</v>
      </c>
    </row>
    <row r="86" spans="1:12" x14ac:dyDescent="0.2">
      <c r="A86" s="251" t="s">
        <v>60</v>
      </c>
      <c r="B86" s="251" t="s">
        <v>111</v>
      </c>
      <c r="C86" s="251" t="s">
        <v>112</v>
      </c>
      <c r="D86" s="251" t="s">
        <v>76</v>
      </c>
      <c r="E86" s="251" t="s">
        <v>28</v>
      </c>
      <c r="F86" s="252">
        <v>169</v>
      </c>
      <c r="G86" s="246">
        <v>86</v>
      </c>
      <c r="H86" s="66">
        <f t="shared" si="12"/>
        <v>255</v>
      </c>
      <c r="I86" s="68">
        <v>21</v>
      </c>
      <c r="J86" s="61">
        <v>24</v>
      </c>
      <c r="K86" s="69">
        <f t="shared" si="14"/>
        <v>41</v>
      </c>
      <c r="L86" s="71">
        <f t="shared" si="13"/>
        <v>383</v>
      </c>
    </row>
    <row r="87" spans="1:12" x14ac:dyDescent="0.2">
      <c r="A87" s="251" t="s">
        <v>60</v>
      </c>
      <c r="B87" s="251" t="s">
        <v>111</v>
      </c>
      <c r="C87" s="251" t="s">
        <v>112</v>
      </c>
      <c r="D87" s="251" t="s">
        <v>29</v>
      </c>
      <c r="E87" s="251" t="s">
        <v>30</v>
      </c>
      <c r="F87" s="252">
        <v>146</v>
      </c>
      <c r="G87" s="246">
        <v>86</v>
      </c>
      <c r="H87" s="66">
        <f t="shared" si="12"/>
        <v>232</v>
      </c>
      <c r="I87" s="68">
        <v>21</v>
      </c>
      <c r="J87" s="61">
        <v>24</v>
      </c>
      <c r="K87" s="69">
        <f t="shared" si="14"/>
        <v>41</v>
      </c>
      <c r="L87" s="71">
        <f t="shared" si="13"/>
        <v>348</v>
      </c>
    </row>
    <row r="88" spans="1:12" x14ac:dyDescent="0.2">
      <c r="A88" s="251" t="s">
        <v>60</v>
      </c>
      <c r="B88" s="251" t="s">
        <v>111</v>
      </c>
      <c r="C88" s="251" t="s">
        <v>112</v>
      </c>
      <c r="D88" s="251" t="s">
        <v>31</v>
      </c>
      <c r="E88" s="251" t="s">
        <v>54</v>
      </c>
      <c r="F88" s="252">
        <v>173</v>
      </c>
      <c r="G88" s="246">
        <v>86</v>
      </c>
      <c r="H88" s="66">
        <f t="shared" si="12"/>
        <v>259</v>
      </c>
      <c r="I88" s="68">
        <v>21</v>
      </c>
      <c r="J88" s="61">
        <v>24</v>
      </c>
      <c r="K88" s="69">
        <f t="shared" si="14"/>
        <v>41</v>
      </c>
      <c r="L88" s="71">
        <f t="shared" si="13"/>
        <v>389</v>
      </c>
    </row>
    <row r="89" spans="1:12" x14ac:dyDescent="0.2">
      <c r="A89" s="251" t="s">
        <v>60</v>
      </c>
      <c r="B89" s="251" t="s">
        <v>111</v>
      </c>
      <c r="C89" s="251" t="s">
        <v>112</v>
      </c>
      <c r="D89" s="251" t="s">
        <v>55</v>
      </c>
      <c r="E89" s="251" t="s">
        <v>34</v>
      </c>
      <c r="F89" s="252">
        <v>142</v>
      </c>
      <c r="G89" s="246">
        <v>86</v>
      </c>
      <c r="H89" s="66">
        <f t="shared" si="12"/>
        <v>228</v>
      </c>
      <c r="I89" s="68">
        <v>21</v>
      </c>
      <c r="J89" s="61">
        <v>24</v>
      </c>
      <c r="K89" s="69">
        <f t="shared" si="14"/>
        <v>41</v>
      </c>
      <c r="L89" s="71">
        <f t="shared" si="13"/>
        <v>342</v>
      </c>
    </row>
    <row r="90" spans="1:12" x14ac:dyDescent="0.2">
      <c r="A90" s="249" t="s">
        <v>60</v>
      </c>
      <c r="B90" s="249" t="s">
        <v>113</v>
      </c>
      <c r="C90" s="249" t="s">
        <v>114</v>
      </c>
      <c r="D90" s="249" t="s">
        <v>24</v>
      </c>
      <c r="E90" s="249" t="s">
        <v>24</v>
      </c>
      <c r="F90" s="250">
        <v>131</v>
      </c>
      <c r="G90" s="246">
        <v>80</v>
      </c>
      <c r="H90" s="66">
        <f t="shared" si="12"/>
        <v>211</v>
      </c>
      <c r="I90" s="68">
        <v>19</v>
      </c>
      <c r="J90" s="61">
        <v>22</v>
      </c>
      <c r="K90" s="69">
        <f t="shared" si="14"/>
        <v>39</v>
      </c>
      <c r="L90" s="71">
        <f t="shared" si="13"/>
        <v>317</v>
      </c>
    </row>
    <row r="91" spans="1:12" x14ac:dyDescent="0.2">
      <c r="A91" s="251" t="s">
        <v>60</v>
      </c>
      <c r="B91" s="251" t="s">
        <v>115</v>
      </c>
      <c r="C91" s="251" t="s">
        <v>116</v>
      </c>
      <c r="D91" s="251" t="s">
        <v>24</v>
      </c>
      <c r="E91" s="251" t="s">
        <v>24</v>
      </c>
      <c r="F91" s="252">
        <v>142</v>
      </c>
      <c r="G91" s="246">
        <v>80</v>
      </c>
      <c r="H91" s="66">
        <f t="shared" si="12"/>
        <v>222</v>
      </c>
      <c r="I91" s="68">
        <v>19</v>
      </c>
      <c r="J91" s="61">
        <v>22</v>
      </c>
      <c r="K91" s="69">
        <f t="shared" si="14"/>
        <v>39</v>
      </c>
      <c r="L91" s="71">
        <f t="shared" si="13"/>
        <v>333</v>
      </c>
    </row>
    <row r="92" spans="1:12" x14ac:dyDescent="0.2">
      <c r="A92" s="249" t="s">
        <v>60</v>
      </c>
      <c r="B92" s="249" t="s">
        <v>117</v>
      </c>
      <c r="C92" s="249" t="s">
        <v>118</v>
      </c>
      <c r="D92" s="249" t="s">
        <v>27</v>
      </c>
      <c r="E92" s="249" t="s">
        <v>36</v>
      </c>
      <c r="F92" s="250">
        <v>181</v>
      </c>
      <c r="G92" s="246">
        <v>86</v>
      </c>
      <c r="H92" s="66">
        <f t="shared" si="12"/>
        <v>267</v>
      </c>
      <c r="I92" s="68">
        <v>21</v>
      </c>
      <c r="J92" s="61">
        <v>24</v>
      </c>
      <c r="K92" s="69">
        <f t="shared" si="14"/>
        <v>41</v>
      </c>
      <c r="L92" s="71">
        <f t="shared" si="13"/>
        <v>401</v>
      </c>
    </row>
    <row r="93" spans="1:12" x14ac:dyDescent="0.2">
      <c r="A93" s="249" t="s">
        <v>60</v>
      </c>
      <c r="B93" s="249" t="s">
        <v>117</v>
      </c>
      <c r="C93" s="249" t="s">
        <v>118</v>
      </c>
      <c r="D93" s="249" t="s">
        <v>37</v>
      </c>
      <c r="E93" s="249" t="s">
        <v>46</v>
      </c>
      <c r="F93" s="250">
        <v>203</v>
      </c>
      <c r="G93" s="246">
        <v>86</v>
      </c>
      <c r="H93" s="66">
        <f t="shared" si="12"/>
        <v>289</v>
      </c>
      <c r="I93" s="68">
        <v>21</v>
      </c>
      <c r="J93" s="61">
        <v>24</v>
      </c>
      <c r="K93" s="69">
        <f t="shared" si="14"/>
        <v>41</v>
      </c>
      <c r="L93" s="71">
        <f t="shared" si="13"/>
        <v>434</v>
      </c>
    </row>
    <row r="94" spans="1:12" x14ac:dyDescent="0.2">
      <c r="A94" s="249" t="s">
        <v>60</v>
      </c>
      <c r="B94" s="249" t="s">
        <v>117</v>
      </c>
      <c r="C94" s="249" t="s">
        <v>118</v>
      </c>
      <c r="D94" s="249" t="s">
        <v>47</v>
      </c>
      <c r="E94" s="249" t="s">
        <v>34</v>
      </c>
      <c r="F94" s="250">
        <v>181</v>
      </c>
      <c r="G94" s="246">
        <v>86</v>
      </c>
      <c r="H94" s="66">
        <f t="shared" si="12"/>
        <v>267</v>
      </c>
      <c r="I94" s="68">
        <v>21</v>
      </c>
      <c r="J94" s="61">
        <v>24</v>
      </c>
      <c r="K94" s="69">
        <f t="shared" si="14"/>
        <v>41</v>
      </c>
      <c r="L94" s="71">
        <f t="shared" si="13"/>
        <v>401</v>
      </c>
    </row>
    <row r="95" spans="1:12" x14ac:dyDescent="0.2">
      <c r="A95" s="251" t="s">
        <v>119</v>
      </c>
      <c r="B95" s="251" t="s">
        <v>120</v>
      </c>
      <c r="C95" s="251" t="s">
        <v>121</v>
      </c>
      <c r="D95" s="251" t="s">
        <v>27</v>
      </c>
      <c r="E95" s="251" t="s">
        <v>75</v>
      </c>
      <c r="F95" s="252">
        <v>207</v>
      </c>
      <c r="G95" s="246">
        <v>92</v>
      </c>
      <c r="H95" s="66">
        <f t="shared" si="12"/>
        <v>299</v>
      </c>
      <c r="I95" s="68">
        <v>22</v>
      </c>
      <c r="J95" s="61">
        <v>26</v>
      </c>
      <c r="K95" s="69">
        <f t="shared" si="14"/>
        <v>44</v>
      </c>
      <c r="L95" s="71">
        <f t="shared" si="13"/>
        <v>449</v>
      </c>
    </row>
    <row r="96" spans="1:12" x14ac:dyDescent="0.2">
      <c r="A96" s="251" t="s">
        <v>119</v>
      </c>
      <c r="B96" s="251" t="s">
        <v>120</v>
      </c>
      <c r="C96" s="251" t="s">
        <v>121</v>
      </c>
      <c r="D96" s="251" t="s">
        <v>76</v>
      </c>
      <c r="E96" s="251" t="s">
        <v>52</v>
      </c>
      <c r="F96" s="252">
        <v>407</v>
      </c>
      <c r="G96" s="246">
        <v>92</v>
      </c>
      <c r="H96" s="66">
        <f t="shared" si="12"/>
        <v>499</v>
      </c>
      <c r="I96" s="68">
        <v>22</v>
      </c>
      <c r="J96" s="61">
        <v>26</v>
      </c>
      <c r="K96" s="69">
        <f t="shared" si="14"/>
        <v>44</v>
      </c>
      <c r="L96" s="71">
        <f t="shared" si="13"/>
        <v>749</v>
      </c>
    </row>
    <row r="97" spans="1:12" x14ac:dyDescent="0.2">
      <c r="A97" s="251" t="s">
        <v>119</v>
      </c>
      <c r="B97" s="251" t="s">
        <v>120</v>
      </c>
      <c r="C97" s="251" t="s">
        <v>121</v>
      </c>
      <c r="D97" s="251" t="s">
        <v>53</v>
      </c>
      <c r="E97" s="251" t="s">
        <v>34</v>
      </c>
      <c r="F97" s="252">
        <v>207</v>
      </c>
      <c r="G97" s="246">
        <v>92</v>
      </c>
      <c r="H97" s="66">
        <f t="shared" si="12"/>
        <v>299</v>
      </c>
      <c r="I97" s="68">
        <v>22</v>
      </c>
      <c r="J97" s="61">
        <v>26</v>
      </c>
      <c r="K97" s="69">
        <f t="shared" si="14"/>
        <v>44</v>
      </c>
      <c r="L97" s="71">
        <f t="shared" si="13"/>
        <v>449</v>
      </c>
    </row>
    <row r="98" spans="1:12" x14ac:dyDescent="0.2">
      <c r="A98" s="249" t="s">
        <v>119</v>
      </c>
      <c r="B98" s="249" t="s">
        <v>122</v>
      </c>
      <c r="C98" s="249" t="s">
        <v>122</v>
      </c>
      <c r="D98" s="249" t="s">
        <v>27</v>
      </c>
      <c r="E98" s="249" t="s">
        <v>44</v>
      </c>
      <c r="F98" s="250">
        <v>173</v>
      </c>
      <c r="G98" s="246">
        <v>80</v>
      </c>
      <c r="H98" s="66">
        <f t="shared" si="12"/>
        <v>253</v>
      </c>
      <c r="I98" s="68">
        <v>19</v>
      </c>
      <c r="J98" s="61">
        <v>22</v>
      </c>
      <c r="K98" s="69">
        <f t="shared" si="14"/>
        <v>39</v>
      </c>
      <c r="L98" s="71">
        <f t="shared" si="13"/>
        <v>380</v>
      </c>
    </row>
    <row r="99" spans="1:12" x14ac:dyDescent="0.2">
      <c r="A99" s="249" t="s">
        <v>119</v>
      </c>
      <c r="B99" s="249" t="s">
        <v>122</v>
      </c>
      <c r="C99" s="249" t="s">
        <v>122</v>
      </c>
      <c r="D99" s="249" t="s">
        <v>45</v>
      </c>
      <c r="E99" s="249" t="s">
        <v>46</v>
      </c>
      <c r="F99" s="250">
        <v>125</v>
      </c>
      <c r="G99" s="246">
        <v>80</v>
      </c>
      <c r="H99" s="66">
        <f t="shared" si="12"/>
        <v>205</v>
      </c>
      <c r="I99" s="68">
        <v>19</v>
      </c>
      <c r="J99" s="61">
        <v>22</v>
      </c>
      <c r="K99" s="69">
        <f t="shared" si="14"/>
        <v>39</v>
      </c>
      <c r="L99" s="71">
        <f t="shared" si="13"/>
        <v>308</v>
      </c>
    </row>
    <row r="100" spans="1:12" x14ac:dyDescent="0.2">
      <c r="A100" s="249" t="s">
        <v>119</v>
      </c>
      <c r="B100" s="249" t="s">
        <v>122</v>
      </c>
      <c r="C100" s="249" t="s">
        <v>122</v>
      </c>
      <c r="D100" s="249" t="s">
        <v>47</v>
      </c>
      <c r="E100" s="249" t="s">
        <v>34</v>
      </c>
      <c r="F100" s="250">
        <v>173</v>
      </c>
      <c r="G100" s="246">
        <v>80</v>
      </c>
      <c r="H100" s="66">
        <f t="shared" si="12"/>
        <v>253</v>
      </c>
      <c r="I100" s="68">
        <v>19</v>
      </c>
      <c r="J100" s="61">
        <v>22</v>
      </c>
      <c r="K100" s="69">
        <f t="shared" si="14"/>
        <v>39</v>
      </c>
      <c r="L100" s="71">
        <f t="shared" si="13"/>
        <v>380</v>
      </c>
    </row>
    <row r="101" spans="1:12" x14ac:dyDescent="0.2">
      <c r="A101" s="251" t="s">
        <v>119</v>
      </c>
      <c r="B101" s="251" t="s">
        <v>123</v>
      </c>
      <c r="C101" s="251" t="s">
        <v>124</v>
      </c>
      <c r="D101" s="251" t="s">
        <v>27</v>
      </c>
      <c r="E101" s="251" t="s">
        <v>30</v>
      </c>
      <c r="F101" s="252">
        <v>123</v>
      </c>
      <c r="G101" s="246">
        <v>86</v>
      </c>
      <c r="H101" s="66">
        <f t="shared" si="12"/>
        <v>209</v>
      </c>
      <c r="I101" s="68">
        <v>21</v>
      </c>
      <c r="J101" s="61">
        <v>24</v>
      </c>
      <c r="K101" s="69">
        <f t="shared" si="14"/>
        <v>41</v>
      </c>
      <c r="L101" s="71">
        <f t="shared" si="13"/>
        <v>314</v>
      </c>
    </row>
    <row r="102" spans="1:12" x14ac:dyDescent="0.2">
      <c r="A102" s="251" t="s">
        <v>119</v>
      </c>
      <c r="B102" s="251" t="s">
        <v>123</v>
      </c>
      <c r="C102" s="251" t="s">
        <v>124</v>
      </c>
      <c r="D102" s="251" t="s">
        <v>31</v>
      </c>
      <c r="E102" s="251" t="s">
        <v>54</v>
      </c>
      <c r="F102" s="252">
        <v>168</v>
      </c>
      <c r="G102" s="246">
        <v>86</v>
      </c>
      <c r="H102" s="66">
        <f t="shared" si="12"/>
        <v>254</v>
      </c>
      <c r="I102" s="68">
        <v>21</v>
      </c>
      <c r="J102" s="61">
        <v>24</v>
      </c>
      <c r="K102" s="69">
        <f t="shared" si="14"/>
        <v>41</v>
      </c>
      <c r="L102" s="71">
        <f t="shared" si="13"/>
        <v>381</v>
      </c>
    </row>
    <row r="103" spans="1:12" x14ac:dyDescent="0.2">
      <c r="A103" s="251" t="s">
        <v>119</v>
      </c>
      <c r="B103" s="251" t="s">
        <v>123</v>
      </c>
      <c r="C103" s="251" t="s">
        <v>124</v>
      </c>
      <c r="D103" s="251" t="s">
        <v>55</v>
      </c>
      <c r="E103" s="251" t="s">
        <v>34</v>
      </c>
      <c r="F103" s="252">
        <v>123</v>
      </c>
      <c r="G103" s="246">
        <v>86</v>
      </c>
      <c r="H103" s="66">
        <f t="shared" si="12"/>
        <v>209</v>
      </c>
      <c r="I103" s="68">
        <v>21</v>
      </c>
      <c r="J103" s="61">
        <v>24</v>
      </c>
      <c r="K103" s="69">
        <f t="shared" si="14"/>
        <v>41</v>
      </c>
      <c r="L103" s="71">
        <f t="shared" si="13"/>
        <v>314</v>
      </c>
    </row>
    <row r="104" spans="1:12" x14ac:dyDescent="0.2">
      <c r="A104" s="249" t="s">
        <v>119</v>
      </c>
      <c r="B104" s="249" t="s">
        <v>125</v>
      </c>
      <c r="C104" s="249" t="s">
        <v>126</v>
      </c>
      <c r="D104" s="249" t="s">
        <v>27</v>
      </c>
      <c r="E104" s="249" t="s">
        <v>44</v>
      </c>
      <c r="F104" s="250">
        <v>133</v>
      </c>
      <c r="G104" s="246">
        <v>74</v>
      </c>
      <c r="H104" s="66">
        <f t="shared" si="12"/>
        <v>207</v>
      </c>
      <c r="I104" s="68">
        <v>18</v>
      </c>
      <c r="J104" s="61">
        <v>20</v>
      </c>
      <c r="K104" s="69">
        <f t="shared" si="14"/>
        <v>36</v>
      </c>
      <c r="L104" s="71">
        <f t="shared" si="13"/>
        <v>311</v>
      </c>
    </row>
    <row r="105" spans="1:12" x14ac:dyDescent="0.2">
      <c r="A105" s="249" t="s">
        <v>119</v>
      </c>
      <c r="B105" s="249" t="s">
        <v>125</v>
      </c>
      <c r="C105" s="249" t="s">
        <v>126</v>
      </c>
      <c r="D105" s="249" t="s">
        <v>45</v>
      </c>
      <c r="E105" s="249" t="s">
        <v>46</v>
      </c>
      <c r="F105" s="250">
        <v>110</v>
      </c>
      <c r="G105" s="246">
        <v>74</v>
      </c>
      <c r="H105" s="66">
        <f t="shared" si="12"/>
        <v>184</v>
      </c>
      <c r="I105" s="68">
        <v>18</v>
      </c>
      <c r="J105" s="61">
        <v>20</v>
      </c>
      <c r="K105" s="69">
        <f t="shared" si="14"/>
        <v>36</v>
      </c>
      <c r="L105" s="71">
        <f t="shared" si="13"/>
        <v>276</v>
      </c>
    </row>
    <row r="106" spans="1:12" x14ac:dyDescent="0.2">
      <c r="A106" s="249" t="s">
        <v>119</v>
      </c>
      <c r="B106" s="249" t="s">
        <v>125</v>
      </c>
      <c r="C106" s="249" t="s">
        <v>126</v>
      </c>
      <c r="D106" s="249" t="s">
        <v>47</v>
      </c>
      <c r="E106" s="249" t="s">
        <v>34</v>
      </c>
      <c r="F106" s="250">
        <v>133</v>
      </c>
      <c r="G106" s="246">
        <v>74</v>
      </c>
      <c r="H106" s="66">
        <f t="shared" si="12"/>
        <v>207</v>
      </c>
      <c r="I106" s="68">
        <v>18</v>
      </c>
      <c r="J106" s="61">
        <v>20</v>
      </c>
      <c r="K106" s="69">
        <f t="shared" si="14"/>
        <v>36</v>
      </c>
      <c r="L106" s="71">
        <f t="shared" si="13"/>
        <v>311</v>
      </c>
    </row>
    <row r="107" spans="1:12" x14ac:dyDescent="0.2">
      <c r="A107" s="251" t="s">
        <v>119</v>
      </c>
      <c r="B107" s="251" t="s">
        <v>127</v>
      </c>
      <c r="C107" s="251" t="s">
        <v>128</v>
      </c>
      <c r="D107" s="251" t="s">
        <v>24</v>
      </c>
      <c r="E107" s="251" t="s">
        <v>24</v>
      </c>
      <c r="F107" s="252">
        <v>154</v>
      </c>
      <c r="G107" s="246">
        <v>86</v>
      </c>
      <c r="H107" s="66">
        <f t="shared" si="12"/>
        <v>240</v>
      </c>
      <c r="I107" s="68">
        <v>21</v>
      </c>
      <c r="J107" s="61">
        <v>24</v>
      </c>
      <c r="K107" s="69">
        <f t="shared" si="14"/>
        <v>41</v>
      </c>
      <c r="L107" s="71">
        <f t="shared" si="13"/>
        <v>360</v>
      </c>
    </row>
    <row r="108" spans="1:12" x14ac:dyDescent="0.2">
      <c r="A108" s="249" t="s">
        <v>119</v>
      </c>
      <c r="B108" s="249" t="s">
        <v>129</v>
      </c>
      <c r="C108" s="249" t="s">
        <v>130</v>
      </c>
      <c r="D108" s="249" t="s">
        <v>27</v>
      </c>
      <c r="E108" s="249" t="s">
        <v>44</v>
      </c>
      <c r="F108" s="250">
        <v>215</v>
      </c>
      <c r="G108" s="246">
        <v>92</v>
      </c>
      <c r="H108" s="66">
        <f t="shared" si="12"/>
        <v>307</v>
      </c>
      <c r="I108" s="68">
        <v>22</v>
      </c>
      <c r="J108" s="61">
        <v>26</v>
      </c>
      <c r="K108" s="69">
        <f t="shared" si="14"/>
        <v>44</v>
      </c>
      <c r="L108" s="71">
        <f t="shared" si="13"/>
        <v>461</v>
      </c>
    </row>
    <row r="109" spans="1:12" x14ac:dyDescent="0.2">
      <c r="A109" s="249" t="s">
        <v>119</v>
      </c>
      <c r="B109" s="249" t="s">
        <v>129</v>
      </c>
      <c r="C109" s="249" t="s">
        <v>130</v>
      </c>
      <c r="D109" s="249" t="s">
        <v>45</v>
      </c>
      <c r="E109" s="249" t="s">
        <v>52</v>
      </c>
      <c r="F109" s="250">
        <v>165</v>
      </c>
      <c r="G109" s="246">
        <v>92</v>
      </c>
      <c r="H109" s="66">
        <f t="shared" si="12"/>
        <v>257</v>
      </c>
      <c r="I109" s="68">
        <v>22</v>
      </c>
      <c r="J109" s="61">
        <v>26</v>
      </c>
      <c r="K109" s="69">
        <f t="shared" si="14"/>
        <v>44</v>
      </c>
      <c r="L109" s="71">
        <f t="shared" si="13"/>
        <v>386</v>
      </c>
    </row>
    <row r="110" spans="1:12" x14ac:dyDescent="0.2">
      <c r="A110" s="249" t="s">
        <v>119</v>
      </c>
      <c r="B110" s="249" t="s">
        <v>129</v>
      </c>
      <c r="C110" s="249" t="s">
        <v>130</v>
      </c>
      <c r="D110" s="249" t="s">
        <v>53</v>
      </c>
      <c r="E110" s="249" t="s">
        <v>34</v>
      </c>
      <c r="F110" s="250">
        <v>215</v>
      </c>
      <c r="G110" s="246">
        <v>92</v>
      </c>
      <c r="H110" s="66">
        <f t="shared" si="12"/>
        <v>307</v>
      </c>
      <c r="I110" s="68">
        <v>22</v>
      </c>
      <c r="J110" s="61">
        <v>26</v>
      </c>
      <c r="K110" s="69">
        <f t="shared" si="14"/>
        <v>44</v>
      </c>
      <c r="L110" s="71">
        <f t="shared" si="13"/>
        <v>461</v>
      </c>
    </row>
    <row r="111" spans="1:12" x14ac:dyDescent="0.2">
      <c r="A111" s="251" t="s">
        <v>119</v>
      </c>
      <c r="B111" s="251" t="s">
        <v>131</v>
      </c>
      <c r="C111" s="251" t="s">
        <v>132</v>
      </c>
      <c r="D111" s="251" t="s">
        <v>27</v>
      </c>
      <c r="E111" s="251" t="s">
        <v>30</v>
      </c>
      <c r="F111" s="252">
        <v>111</v>
      </c>
      <c r="G111" s="246">
        <v>80</v>
      </c>
      <c r="H111" s="66">
        <f t="shared" si="12"/>
        <v>191</v>
      </c>
      <c r="I111" s="68">
        <v>19</v>
      </c>
      <c r="J111" s="61">
        <v>22</v>
      </c>
      <c r="K111" s="69">
        <f t="shared" si="14"/>
        <v>39</v>
      </c>
      <c r="L111" s="71">
        <f t="shared" si="13"/>
        <v>287</v>
      </c>
    </row>
    <row r="112" spans="1:12" x14ac:dyDescent="0.2">
      <c r="A112" s="251" t="s">
        <v>119</v>
      </c>
      <c r="B112" s="251" t="s">
        <v>131</v>
      </c>
      <c r="C112" s="251" t="s">
        <v>132</v>
      </c>
      <c r="D112" s="251" t="s">
        <v>31</v>
      </c>
      <c r="E112" s="251" t="s">
        <v>54</v>
      </c>
      <c r="F112" s="252">
        <v>142</v>
      </c>
      <c r="G112" s="246">
        <v>80</v>
      </c>
      <c r="H112" s="66">
        <f t="shared" si="12"/>
        <v>222</v>
      </c>
      <c r="I112" s="68">
        <v>19</v>
      </c>
      <c r="J112" s="61">
        <v>22</v>
      </c>
      <c r="K112" s="69">
        <f t="shared" si="14"/>
        <v>39</v>
      </c>
      <c r="L112" s="71">
        <f t="shared" si="13"/>
        <v>333</v>
      </c>
    </row>
    <row r="113" spans="1:12" x14ac:dyDescent="0.2">
      <c r="A113" s="251" t="s">
        <v>119</v>
      </c>
      <c r="B113" s="251" t="s">
        <v>131</v>
      </c>
      <c r="C113" s="251" t="s">
        <v>132</v>
      </c>
      <c r="D113" s="251" t="s">
        <v>55</v>
      </c>
      <c r="E113" s="251" t="s">
        <v>34</v>
      </c>
      <c r="F113" s="252">
        <v>111</v>
      </c>
      <c r="G113" s="246">
        <v>80</v>
      </c>
      <c r="H113" s="66">
        <f t="shared" si="12"/>
        <v>191</v>
      </c>
      <c r="I113" s="68">
        <v>19</v>
      </c>
      <c r="J113" s="61">
        <v>22</v>
      </c>
      <c r="K113" s="69">
        <f t="shared" si="14"/>
        <v>39</v>
      </c>
      <c r="L113" s="71">
        <f t="shared" si="13"/>
        <v>287</v>
      </c>
    </row>
    <row r="114" spans="1:12" x14ac:dyDescent="0.2">
      <c r="A114" s="249" t="s">
        <v>119</v>
      </c>
      <c r="B114" s="249" t="s">
        <v>133</v>
      </c>
      <c r="C114" s="249" t="s">
        <v>134</v>
      </c>
      <c r="D114" s="249" t="s">
        <v>27</v>
      </c>
      <c r="E114" s="249" t="s">
        <v>30</v>
      </c>
      <c r="F114" s="250">
        <v>121</v>
      </c>
      <c r="G114" s="246">
        <v>80</v>
      </c>
      <c r="H114" s="66">
        <f t="shared" si="12"/>
        <v>201</v>
      </c>
      <c r="I114" s="68">
        <v>19</v>
      </c>
      <c r="J114" s="61">
        <v>22</v>
      </c>
      <c r="K114" s="69">
        <f t="shared" si="14"/>
        <v>39</v>
      </c>
      <c r="L114" s="71">
        <f t="shared" si="13"/>
        <v>302</v>
      </c>
    </row>
    <row r="115" spans="1:12" x14ac:dyDescent="0.2">
      <c r="A115" s="249" t="s">
        <v>119</v>
      </c>
      <c r="B115" s="249" t="s">
        <v>133</v>
      </c>
      <c r="C115" s="249" t="s">
        <v>134</v>
      </c>
      <c r="D115" s="249" t="s">
        <v>31</v>
      </c>
      <c r="E115" s="249" t="s">
        <v>34</v>
      </c>
      <c r="F115" s="250">
        <v>184</v>
      </c>
      <c r="G115" s="246">
        <v>80</v>
      </c>
      <c r="H115" s="66">
        <f t="shared" si="12"/>
        <v>264</v>
      </c>
      <c r="I115" s="68">
        <v>19</v>
      </c>
      <c r="J115" s="61">
        <v>22</v>
      </c>
      <c r="K115" s="69">
        <f t="shared" si="14"/>
        <v>39</v>
      </c>
      <c r="L115" s="71">
        <f t="shared" si="13"/>
        <v>396</v>
      </c>
    </row>
    <row r="116" spans="1:12" x14ac:dyDescent="0.2">
      <c r="A116" s="251" t="s">
        <v>119</v>
      </c>
      <c r="B116" s="251" t="s">
        <v>135</v>
      </c>
      <c r="C116" s="251" t="s">
        <v>136</v>
      </c>
      <c r="D116" s="251" t="s">
        <v>27</v>
      </c>
      <c r="E116" s="251" t="s">
        <v>30</v>
      </c>
      <c r="F116" s="252">
        <v>110</v>
      </c>
      <c r="G116" s="246">
        <v>80</v>
      </c>
      <c r="H116" s="66">
        <f t="shared" si="12"/>
        <v>190</v>
      </c>
      <c r="I116" s="68">
        <v>19</v>
      </c>
      <c r="J116" s="61">
        <v>22</v>
      </c>
      <c r="K116" s="69">
        <f t="shared" si="14"/>
        <v>39</v>
      </c>
      <c r="L116" s="71">
        <f t="shared" si="13"/>
        <v>285</v>
      </c>
    </row>
    <row r="117" spans="1:12" x14ac:dyDescent="0.2">
      <c r="A117" s="251" t="s">
        <v>119</v>
      </c>
      <c r="B117" s="251" t="s">
        <v>135</v>
      </c>
      <c r="C117" s="251" t="s">
        <v>136</v>
      </c>
      <c r="D117" s="251" t="s">
        <v>31</v>
      </c>
      <c r="E117" s="251" t="s">
        <v>54</v>
      </c>
      <c r="F117" s="252">
        <v>140</v>
      </c>
      <c r="G117" s="246">
        <v>80</v>
      </c>
      <c r="H117" s="66">
        <f t="shared" si="12"/>
        <v>220</v>
      </c>
      <c r="I117" s="68">
        <v>19</v>
      </c>
      <c r="J117" s="61">
        <v>22</v>
      </c>
      <c r="K117" s="69">
        <f t="shared" si="14"/>
        <v>39</v>
      </c>
      <c r="L117" s="71">
        <f t="shared" si="13"/>
        <v>330</v>
      </c>
    </row>
    <row r="118" spans="1:12" x14ac:dyDescent="0.2">
      <c r="A118" s="251" t="s">
        <v>119</v>
      </c>
      <c r="B118" s="251" t="s">
        <v>135</v>
      </c>
      <c r="C118" s="251" t="s">
        <v>136</v>
      </c>
      <c r="D118" s="251" t="s">
        <v>55</v>
      </c>
      <c r="E118" s="251" t="s">
        <v>34</v>
      </c>
      <c r="F118" s="252">
        <v>110</v>
      </c>
      <c r="G118" s="246">
        <v>80</v>
      </c>
      <c r="H118" s="66">
        <f t="shared" si="12"/>
        <v>190</v>
      </c>
      <c r="I118" s="68">
        <v>19</v>
      </c>
      <c r="J118" s="61">
        <v>22</v>
      </c>
      <c r="K118" s="69">
        <f t="shared" si="14"/>
        <v>39</v>
      </c>
      <c r="L118" s="71">
        <f t="shared" si="13"/>
        <v>285</v>
      </c>
    </row>
    <row r="119" spans="1:12" x14ac:dyDescent="0.2">
      <c r="A119" s="249" t="s">
        <v>119</v>
      </c>
      <c r="B119" s="249" t="s">
        <v>137</v>
      </c>
      <c r="C119" s="249" t="s">
        <v>138</v>
      </c>
      <c r="D119" s="249" t="s">
        <v>27</v>
      </c>
      <c r="E119" s="249" t="s">
        <v>75</v>
      </c>
      <c r="F119" s="250">
        <v>145</v>
      </c>
      <c r="G119" s="246">
        <v>86</v>
      </c>
      <c r="H119" s="66">
        <f t="shared" si="12"/>
        <v>231</v>
      </c>
      <c r="I119" s="68">
        <v>21</v>
      </c>
      <c r="J119" s="61">
        <v>24</v>
      </c>
      <c r="K119" s="69">
        <f t="shared" si="14"/>
        <v>41</v>
      </c>
      <c r="L119" s="71">
        <f t="shared" si="13"/>
        <v>347</v>
      </c>
    </row>
    <row r="120" spans="1:12" x14ac:dyDescent="0.2">
      <c r="A120" s="249" t="s">
        <v>119</v>
      </c>
      <c r="B120" s="249" t="s">
        <v>137</v>
      </c>
      <c r="C120" s="249" t="s">
        <v>138</v>
      </c>
      <c r="D120" s="249" t="s">
        <v>76</v>
      </c>
      <c r="E120" s="249" t="s">
        <v>52</v>
      </c>
      <c r="F120" s="250">
        <v>173</v>
      </c>
      <c r="G120" s="246">
        <v>86</v>
      </c>
      <c r="H120" s="66">
        <f t="shared" si="12"/>
        <v>259</v>
      </c>
      <c r="I120" s="68">
        <v>21</v>
      </c>
      <c r="J120" s="61">
        <v>24</v>
      </c>
      <c r="K120" s="69">
        <f t="shared" si="14"/>
        <v>41</v>
      </c>
      <c r="L120" s="71">
        <f t="shared" si="13"/>
        <v>389</v>
      </c>
    </row>
    <row r="121" spans="1:12" x14ac:dyDescent="0.2">
      <c r="A121" s="249" t="s">
        <v>119</v>
      </c>
      <c r="B121" s="249" t="s">
        <v>137</v>
      </c>
      <c r="C121" s="249" t="s">
        <v>138</v>
      </c>
      <c r="D121" s="249" t="s">
        <v>53</v>
      </c>
      <c r="E121" s="249" t="s">
        <v>30</v>
      </c>
      <c r="F121" s="250">
        <v>122</v>
      </c>
      <c r="G121" s="246">
        <v>86</v>
      </c>
      <c r="H121" s="66">
        <f t="shared" si="12"/>
        <v>208</v>
      </c>
      <c r="I121" s="68">
        <v>21</v>
      </c>
      <c r="J121" s="61">
        <v>24</v>
      </c>
      <c r="K121" s="69">
        <f t="shared" si="14"/>
        <v>41</v>
      </c>
      <c r="L121" s="71">
        <f t="shared" si="13"/>
        <v>312</v>
      </c>
    </row>
    <row r="122" spans="1:12" x14ac:dyDescent="0.2">
      <c r="A122" s="249" t="s">
        <v>119</v>
      </c>
      <c r="B122" s="249" t="s">
        <v>137</v>
      </c>
      <c r="C122" s="249" t="s">
        <v>138</v>
      </c>
      <c r="D122" s="249" t="s">
        <v>31</v>
      </c>
      <c r="E122" s="249" t="s">
        <v>34</v>
      </c>
      <c r="F122" s="250">
        <v>145</v>
      </c>
      <c r="G122" s="246">
        <v>86</v>
      </c>
      <c r="H122" s="66">
        <f t="shared" si="12"/>
        <v>231</v>
      </c>
      <c r="I122" s="68">
        <v>21</v>
      </c>
      <c r="J122" s="61">
        <v>24</v>
      </c>
      <c r="K122" s="69">
        <f t="shared" si="14"/>
        <v>41</v>
      </c>
      <c r="L122" s="71">
        <f t="shared" si="13"/>
        <v>347</v>
      </c>
    </row>
    <row r="123" spans="1:12" x14ac:dyDescent="0.2">
      <c r="A123" s="251" t="s">
        <v>119</v>
      </c>
      <c r="B123" s="251" t="s">
        <v>139</v>
      </c>
      <c r="C123" s="251" t="s">
        <v>139</v>
      </c>
      <c r="D123" s="251" t="s">
        <v>27</v>
      </c>
      <c r="E123" s="251" t="s">
        <v>44</v>
      </c>
      <c r="F123" s="252">
        <v>185</v>
      </c>
      <c r="G123" s="246">
        <v>74</v>
      </c>
      <c r="H123" s="66">
        <f t="shared" si="12"/>
        <v>259</v>
      </c>
      <c r="I123" s="68">
        <v>18</v>
      </c>
      <c r="J123" s="61">
        <v>20</v>
      </c>
      <c r="K123" s="69">
        <f t="shared" si="14"/>
        <v>36</v>
      </c>
      <c r="L123" s="71">
        <f t="shared" si="13"/>
        <v>389</v>
      </c>
    </row>
    <row r="124" spans="1:12" x14ac:dyDescent="0.2">
      <c r="A124" s="251" t="s">
        <v>119</v>
      </c>
      <c r="B124" s="251" t="s">
        <v>139</v>
      </c>
      <c r="C124" s="251" t="s">
        <v>139</v>
      </c>
      <c r="D124" s="251" t="s">
        <v>45</v>
      </c>
      <c r="E124" s="251" t="s">
        <v>30</v>
      </c>
      <c r="F124" s="252">
        <v>136</v>
      </c>
      <c r="G124" s="246">
        <v>74</v>
      </c>
      <c r="H124" s="66">
        <f t="shared" si="12"/>
        <v>210</v>
      </c>
      <c r="I124" s="68">
        <v>18</v>
      </c>
      <c r="J124" s="61">
        <v>20</v>
      </c>
      <c r="K124" s="69">
        <f t="shared" si="14"/>
        <v>36</v>
      </c>
      <c r="L124" s="71">
        <f t="shared" si="13"/>
        <v>315</v>
      </c>
    </row>
    <row r="125" spans="1:12" x14ac:dyDescent="0.2">
      <c r="A125" s="251" t="s">
        <v>119</v>
      </c>
      <c r="B125" s="251" t="s">
        <v>139</v>
      </c>
      <c r="C125" s="251" t="s">
        <v>139</v>
      </c>
      <c r="D125" s="251" t="s">
        <v>31</v>
      </c>
      <c r="E125" s="251" t="s">
        <v>34</v>
      </c>
      <c r="F125" s="252">
        <v>185</v>
      </c>
      <c r="G125" s="246">
        <v>74</v>
      </c>
      <c r="H125" s="66">
        <f t="shared" si="12"/>
        <v>259</v>
      </c>
      <c r="I125" s="68">
        <v>18</v>
      </c>
      <c r="J125" s="61">
        <v>20</v>
      </c>
      <c r="K125" s="69">
        <f t="shared" si="14"/>
        <v>36</v>
      </c>
      <c r="L125" s="71">
        <f t="shared" si="13"/>
        <v>389</v>
      </c>
    </row>
    <row r="126" spans="1:12" x14ac:dyDescent="0.2">
      <c r="A126" s="249" t="s">
        <v>119</v>
      </c>
      <c r="B126" s="249" t="s">
        <v>140</v>
      </c>
      <c r="C126" s="249" t="s">
        <v>141</v>
      </c>
      <c r="D126" s="249" t="s">
        <v>27</v>
      </c>
      <c r="E126" s="249" t="s">
        <v>75</v>
      </c>
      <c r="F126" s="250">
        <v>162</v>
      </c>
      <c r="G126" s="246">
        <v>92</v>
      </c>
      <c r="H126" s="66">
        <f t="shared" si="12"/>
        <v>254</v>
      </c>
      <c r="I126" s="68">
        <v>22</v>
      </c>
      <c r="J126" s="61">
        <v>26</v>
      </c>
      <c r="K126" s="69">
        <f t="shared" si="14"/>
        <v>44</v>
      </c>
      <c r="L126" s="71">
        <f t="shared" si="13"/>
        <v>381</v>
      </c>
    </row>
    <row r="127" spans="1:12" x14ac:dyDescent="0.2">
      <c r="A127" s="249" t="s">
        <v>119</v>
      </c>
      <c r="B127" s="249" t="s">
        <v>140</v>
      </c>
      <c r="C127" s="249" t="s">
        <v>141</v>
      </c>
      <c r="D127" s="249" t="s">
        <v>76</v>
      </c>
      <c r="E127" s="249" t="s">
        <v>52</v>
      </c>
      <c r="F127" s="250">
        <v>282</v>
      </c>
      <c r="G127" s="246">
        <v>92</v>
      </c>
      <c r="H127" s="66">
        <f t="shared" si="12"/>
        <v>374</v>
      </c>
      <c r="I127" s="68">
        <v>22</v>
      </c>
      <c r="J127" s="61">
        <v>26</v>
      </c>
      <c r="K127" s="69">
        <f t="shared" si="14"/>
        <v>44</v>
      </c>
      <c r="L127" s="71">
        <f t="shared" si="13"/>
        <v>561</v>
      </c>
    </row>
    <row r="128" spans="1:12" x14ac:dyDescent="0.2">
      <c r="A128" s="249" t="s">
        <v>119</v>
      </c>
      <c r="B128" s="249" t="s">
        <v>140</v>
      </c>
      <c r="C128" s="249" t="s">
        <v>141</v>
      </c>
      <c r="D128" s="249" t="s">
        <v>53</v>
      </c>
      <c r="E128" s="249" t="s">
        <v>34</v>
      </c>
      <c r="F128" s="250">
        <v>162</v>
      </c>
      <c r="G128" s="246">
        <v>92</v>
      </c>
      <c r="H128" s="66">
        <f t="shared" si="12"/>
        <v>254</v>
      </c>
      <c r="I128" s="68">
        <v>22</v>
      </c>
      <c r="J128" s="61">
        <v>26</v>
      </c>
      <c r="K128" s="69">
        <f t="shared" si="14"/>
        <v>44</v>
      </c>
      <c r="L128" s="71">
        <f t="shared" si="13"/>
        <v>381</v>
      </c>
    </row>
    <row r="129" spans="1:12" x14ac:dyDescent="0.2">
      <c r="A129" s="251" t="s">
        <v>119</v>
      </c>
      <c r="B129" s="251" t="s">
        <v>142</v>
      </c>
      <c r="C129" s="251" t="s">
        <v>143</v>
      </c>
      <c r="D129" s="251" t="s">
        <v>27</v>
      </c>
      <c r="E129" s="251" t="s">
        <v>75</v>
      </c>
      <c r="F129" s="252">
        <v>132</v>
      </c>
      <c r="G129" s="246">
        <v>92</v>
      </c>
      <c r="H129" s="66">
        <f t="shared" si="12"/>
        <v>224</v>
      </c>
      <c r="I129" s="68">
        <v>22</v>
      </c>
      <c r="J129" s="61">
        <v>26</v>
      </c>
      <c r="K129" s="69">
        <f t="shared" si="14"/>
        <v>44</v>
      </c>
      <c r="L129" s="71">
        <f t="shared" si="13"/>
        <v>336</v>
      </c>
    </row>
    <row r="130" spans="1:12" x14ac:dyDescent="0.2">
      <c r="A130" s="251" t="s">
        <v>119</v>
      </c>
      <c r="B130" s="251" t="s">
        <v>142</v>
      </c>
      <c r="C130" s="251" t="s">
        <v>143</v>
      </c>
      <c r="D130" s="251" t="s">
        <v>76</v>
      </c>
      <c r="E130" s="251" t="s">
        <v>52</v>
      </c>
      <c r="F130" s="252">
        <v>288</v>
      </c>
      <c r="G130" s="246">
        <v>92</v>
      </c>
      <c r="H130" s="66">
        <f t="shared" si="12"/>
        <v>380</v>
      </c>
      <c r="I130" s="68">
        <v>22</v>
      </c>
      <c r="J130" s="61">
        <v>26</v>
      </c>
      <c r="K130" s="69">
        <f t="shared" si="14"/>
        <v>44</v>
      </c>
      <c r="L130" s="71">
        <f t="shared" si="13"/>
        <v>570</v>
      </c>
    </row>
    <row r="131" spans="1:12" x14ac:dyDescent="0.2">
      <c r="A131" s="251" t="s">
        <v>119</v>
      </c>
      <c r="B131" s="251" t="s">
        <v>142</v>
      </c>
      <c r="C131" s="251" t="s">
        <v>143</v>
      </c>
      <c r="D131" s="251" t="s">
        <v>53</v>
      </c>
      <c r="E131" s="251" t="s">
        <v>30</v>
      </c>
      <c r="F131" s="252">
        <v>123</v>
      </c>
      <c r="G131" s="246">
        <v>92</v>
      </c>
      <c r="H131" s="66">
        <f t="shared" si="12"/>
        <v>215</v>
      </c>
      <c r="I131" s="68">
        <v>22</v>
      </c>
      <c r="J131" s="61">
        <v>26</v>
      </c>
      <c r="K131" s="69">
        <f t="shared" si="14"/>
        <v>44</v>
      </c>
      <c r="L131" s="71">
        <f t="shared" si="13"/>
        <v>323</v>
      </c>
    </row>
    <row r="132" spans="1:12" x14ac:dyDescent="0.2">
      <c r="A132" s="251" t="s">
        <v>119</v>
      </c>
      <c r="B132" s="251" t="s">
        <v>142</v>
      </c>
      <c r="C132" s="251" t="s">
        <v>143</v>
      </c>
      <c r="D132" s="251" t="s">
        <v>31</v>
      </c>
      <c r="E132" s="251" t="s">
        <v>34</v>
      </c>
      <c r="F132" s="252">
        <v>179</v>
      </c>
      <c r="G132" s="246">
        <v>92</v>
      </c>
      <c r="H132" s="66">
        <f t="shared" si="12"/>
        <v>271</v>
      </c>
      <c r="I132" s="68">
        <v>22</v>
      </c>
      <c r="J132" s="61">
        <v>26</v>
      </c>
      <c r="K132" s="69">
        <f t="shared" si="14"/>
        <v>44</v>
      </c>
      <c r="L132" s="71">
        <f t="shared" si="13"/>
        <v>407</v>
      </c>
    </row>
    <row r="133" spans="1:12" x14ac:dyDescent="0.2">
      <c r="A133" s="249" t="s">
        <v>119</v>
      </c>
      <c r="B133" s="249" t="s">
        <v>144</v>
      </c>
      <c r="C133" s="249" t="s">
        <v>145</v>
      </c>
      <c r="D133" s="249" t="s">
        <v>27</v>
      </c>
      <c r="E133" s="249" t="s">
        <v>75</v>
      </c>
      <c r="F133" s="250">
        <v>184</v>
      </c>
      <c r="G133" s="246">
        <v>92</v>
      </c>
      <c r="H133" s="66">
        <f t="shared" si="12"/>
        <v>276</v>
      </c>
      <c r="I133" s="68">
        <v>22</v>
      </c>
      <c r="J133" s="61">
        <v>26</v>
      </c>
      <c r="K133" s="69">
        <f t="shared" si="14"/>
        <v>44</v>
      </c>
      <c r="L133" s="71">
        <f t="shared" si="13"/>
        <v>414</v>
      </c>
    </row>
    <row r="134" spans="1:12" x14ac:dyDescent="0.2">
      <c r="A134" s="249" t="s">
        <v>119</v>
      </c>
      <c r="B134" s="249" t="s">
        <v>144</v>
      </c>
      <c r="C134" s="249" t="s">
        <v>145</v>
      </c>
      <c r="D134" s="249" t="s">
        <v>76</v>
      </c>
      <c r="E134" s="249" t="s">
        <v>52</v>
      </c>
      <c r="F134" s="250">
        <v>350</v>
      </c>
      <c r="G134" s="246">
        <v>92</v>
      </c>
      <c r="H134" s="66">
        <f t="shared" ref="H134:H197" si="15">F134+G134</f>
        <v>442</v>
      </c>
      <c r="I134" s="68">
        <v>22</v>
      </c>
      <c r="J134" s="61">
        <v>26</v>
      </c>
      <c r="K134" s="69">
        <f t="shared" ref="K134:K138" si="16">G134-SUM(I134,J134)</f>
        <v>44</v>
      </c>
      <c r="L134" s="71">
        <f t="shared" ref="L134:L197" si="17">ROUND(H134*150%,0)</f>
        <v>663</v>
      </c>
    </row>
    <row r="135" spans="1:12" x14ac:dyDescent="0.2">
      <c r="A135" s="249" t="s">
        <v>119</v>
      </c>
      <c r="B135" s="249" t="s">
        <v>144</v>
      </c>
      <c r="C135" s="249" t="s">
        <v>145</v>
      </c>
      <c r="D135" s="249" t="s">
        <v>53</v>
      </c>
      <c r="E135" s="249" t="s">
        <v>34</v>
      </c>
      <c r="F135" s="250">
        <v>184</v>
      </c>
      <c r="G135" s="246">
        <v>92</v>
      </c>
      <c r="H135" s="66">
        <f t="shared" si="15"/>
        <v>276</v>
      </c>
      <c r="I135" s="68">
        <v>22</v>
      </c>
      <c r="J135" s="61">
        <v>26</v>
      </c>
      <c r="K135" s="69">
        <f t="shared" si="16"/>
        <v>44</v>
      </c>
      <c r="L135" s="71">
        <f t="shared" si="17"/>
        <v>414</v>
      </c>
    </row>
    <row r="136" spans="1:12" x14ac:dyDescent="0.2">
      <c r="A136" s="251" t="s">
        <v>119</v>
      </c>
      <c r="B136" s="251" t="s">
        <v>146</v>
      </c>
      <c r="C136" s="251" t="s">
        <v>147</v>
      </c>
      <c r="D136" s="251" t="s">
        <v>27</v>
      </c>
      <c r="E136" s="251" t="s">
        <v>75</v>
      </c>
      <c r="F136" s="252">
        <v>201</v>
      </c>
      <c r="G136" s="246">
        <v>92</v>
      </c>
      <c r="H136" s="66">
        <f t="shared" si="15"/>
        <v>293</v>
      </c>
      <c r="I136" s="68">
        <v>22</v>
      </c>
      <c r="J136" s="61">
        <v>26</v>
      </c>
      <c r="K136" s="69">
        <f t="shared" si="16"/>
        <v>44</v>
      </c>
      <c r="L136" s="71">
        <f t="shared" si="17"/>
        <v>440</v>
      </c>
    </row>
    <row r="137" spans="1:12" x14ac:dyDescent="0.2">
      <c r="A137" s="251" t="s">
        <v>119</v>
      </c>
      <c r="B137" s="251" t="s">
        <v>146</v>
      </c>
      <c r="C137" s="251" t="s">
        <v>147</v>
      </c>
      <c r="D137" s="251" t="s">
        <v>76</v>
      </c>
      <c r="E137" s="251" t="s">
        <v>52</v>
      </c>
      <c r="F137" s="252">
        <v>397</v>
      </c>
      <c r="G137" s="246">
        <v>92</v>
      </c>
      <c r="H137" s="66">
        <f t="shared" si="15"/>
        <v>489</v>
      </c>
      <c r="I137" s="68">
        <v>22</v>
      </c>
      <c r="J137" s="61">
        <v>26</v>
      </c>
      <c r="K137" s="69">
        <f t="shared" si="16"/>
        <v>44</v>
      </c>
      <c r="L137" s="71">
        <f t="shared" si="17"/>
        <v>734</v>
      </c>
    </row>
    <row r="138" spans="1:12" x14ac:dyDescent="0.2">
      <c r="A138" s="251" t="s">
        <v>119</v>
      </c>
      <c r="B138" s="251" t="s">
        <v>146</v>
      </c>
      <c r="C138" s="251" t="s">
        <v>147</v>
      </c>
      <c r="D138" s="251" t="s">
        <v>53</v>
      </c>
      <c r="E138" s="251" t="s">
        <v>34</v>
      </c>
      <c r="F138" s="252">
        <v>201</v>
      </c>
      <c r="G138" s="246">
        <v>92</v>
      </c>
      <c r="H138" s="66">
        <f t="shared" si="15"/>
        <v>293</v>
      </c>
      <c r="I138" s="68">
        <v>22</v>
      </c>
      <c r="J138" s="61">
        <v>26</v>
      </c>
      <c r="K138" s="69">
        <f t="shared" si="16"/>
        <v>44</v>
      </c>
      <c r="L138" s="71">
        <f t="shared" si="17"/>
        <v>440</v>
      </c>
    </row>
    <row r="139" spans="1:12" x14ac:dyDescent="0.2">
      <c r="A139" s="249" t="s">
        <v>148</v>
      </c>
      <c r="B139" s="249" t="s">
        <v>149</v>
      </c>
      <c r="C139" s="249" t="s">
        <v>150</v>
      </c>
      <c r="D139" s="249" t="s">
        <v>24</v>
      </c>
      <c r="E139" s="249" t="s">
        <v>24</v>
      </c>
      <c r="F139" s="250">
        <v>146</v>
      </c>
      <c r="G139" s="246">
        <v>86</v>
      </c>
      <c r="H139" s="66">
        <f t="shared" si="15"/>
        <v>232</v>
      </c>
      <c r="I139" s="68">
        <v>21</v>
      </c>
      <c r="J139" s="61">
        <v>24</v>
      </c>
      <c r="K139" s="69">
        <f t="shared" ref="K139:K197" si="18">G139-SUM(I139,J139)</f>
        <v>41</v>
      </c>
      <c r="L139" s="71">
        <f t="shared" si="17"/>
        <v>348</v>
      </c>
    </row>
    <row r="140" spans="1:12" x14ac:dyDescent="0.2">
      <c r="A140" s="251" t="s">
        <v>148</v>
      </c>
      <c r="B140" s="251" t="s">
        <v>151</v>
      </c>
      <c r="C140" s="251" t="s">
        <v>151</v>
      </c>
      <c r="D140" s="251" t="s">
        <v>24</v>
      </c>
      <c r="E140" s="251" t="s">
        <v>24</v>
      </c>
      <c r="F140" s="252">
        <v>138</v>
      </c>
      <c r="G140" s="246">
        <v>80</v>
      </c>
      <c r="H140" s="66">
        <f t="shared" si="15"/>
        <v>218</v>
      </c>
      <c r="I140" s="68">
        <v>19</v>
      </c>
      <c r="J140" s="61">
        <v>22</v>
      </c>
      <c r="K140" s="69">
        <f t="shared" si="18"/>
        <v>39</v>
      </c>
      <c r="L140" s="71">
        <f t="shared" si="17"/>
        <v>327</v>
      </c>
    </row>
    <row r="141" spans="1:12" x14ac:dyDescent="0.2">
      <c r="A141" s="249" t="s">
        <v>148</v>
      </c>
      <c r="B141" s="249" t="s">
        <v>152</v>
      </c>
      <c r="C141" s="249" t="s">
        <v>152</v>
      </c>
      <c r="D141" s="249" t="s">
        <v>24</v>
      </c>
      <c r="E141" s="249" t="s">
        <v>24</v>
      </c>
      <c r="F141" s="250">
        <v>130</v>
      </c>
      <c r="G141" s="246">
        <v>80</v>
      </c>
      <c r="H141" s="66">
        <f t="shared" si="15"/>
        <v>210</v>
      </c>
      <c r="I141" s="68">
        <v>19</v>
      </c>
      <c r="J141" s="61">
        <v>22</v>
      </c>
      <c r="K141" s="69">
        <f t="shared" si="18"/>
        <v>39</v>
      </c>
      <c r="L141" s="71">
        <f t="shared" si="17"/>
        <v>315</v>
      </c>
    </row>
    <row r="142" spans="1:12" x14ac:dyDescent="0.2">
      <c r="A142" s="251" t="s">
        <v>148</v>
      </c>
      <c r="B142" s="251" t="s">
        <v>153</v>
      </c>
      <c r="C142" s="251" t="s">
        <v>154</v>
      </c>
      <c r="D142" s="251" t="s">
        <v>24</v>
      </c>
      <c r="E142" s="251" t="s">
        <v>24</v>
      </c>
      <c r="F142" s="252">
        <v>124</v>
      </c>
      <c r="G142" s="246">
        <v>86</v>
      </c>
      <c r="H142" s="66">
        <f t="shared" si="15"/>
        <v>210</v>
      </c>
      <c r="I142" s="68">
        <v>21</v>
      </c>
      <c r="J142" s="61">
        <v>24</v>
      </c>
      <c r="K142" s="69">
        <f t="shared" si="18"/>
        <v>41</v>
      </c>
      <c r="L142" s="71">
        <f t="shared" si="17"/>
        <v>315</v>
      </c>
    </row>
    <row r="143" spans="1:12" x14ac:dyDescent="0.2">
      <c r="A143" s="249" t="s">
        <v>155</v>
      </c>
      <c r="B143" s="249" t="s">
        <v>156</v>
      </c>
      <c r="C143" s="249" t="s">
        <v>157</v>
      </c>
      <c r="D143" s="249" t="s">
        <v>27</v>
      </c>
      <c r="E143" s="249" t="s">
        <v>44</v>
      </c>
      <c r="F143" s="250">
        <v>275</v>
      </c>
      <c r="G143" s="246">
        <v>92</v>
      </c>
      <c r="H143" s="66">
        <f t="shared" si="15"/>
        <v>367</v>
      </c>
      <c r="I143" s="68">
        <v>22</v>
      </c>
      <c r="J143" s="61">
        <v>26</v>
      </c>
      <c r="K143" s="69">
        <f t="shared" si="18"/>
        <v>44</v>
      </c>
      <c r="L143" s="71">
        <f t="shared" si="17"/>
        <v>551</v>
      </c>
    </row>
    <row r="144" spans="1:12" x14ac:dyDescent="0.2">
      <c r="A144" s="249" t="s">
        <v>155</v>
      </c>
      <c r="B144" s="249" t="s">
        <v>156</v>
      </c>
      <c r="C144" s="249" t="s">
        <v>157</v>
      </c>
      <c r="D144" s="249" t="s">
        <v>45</v>
      </c>
      <c r="E144" s="249" t="s">
        <v>28</v>
      </c>
      <c r="F144" s="250">
        <v>196</v>
      </c>
      <c r="G144" s="246">
        <v>92</v>
      </c>
      <c r="H144" s="66">
        <f t="shared" si="15"/>
        <v>288</v>
      </c>
      <c r="I144" s="68">
        <v>22</v>
      </c>
      <c r="J144" s="61">
        <v>26</v>
      </c>
      <c r="K144" s="69">
        <f t="shared" si="18"/>
        <v>44</v>
      </c>
      <c r="L144" s="71">
        <f t="shared" si="17"/>
        <v>432</v>
      </c>
    </row>
    <row r="145" spans="1:12" x14ac:dyDescent="0.2">
      <c r="A145" s="249" t="s">
        <v>155</v>
      </c>
      <c r="B145" s="249" t="s">
        <v>156</v>
      </c>
      <c r="C145" s="249" t="s">
        <v>157</v>
      </c>
      <c r="D145" s="249" t="s">
        <v>29</v>
      </c>
      <c r="E145" s="249" t="s">
        <v>77</v>
      </c>
      <c r="F145" s="250">
        <v>276</v>
      </c>
      <c r="G145" s="246">
        <v>92</v>
      </c>
      <c r="H145" s="66">
        <f t="shared" si="15"/>
        <v>368</v>
      </c>
      <c r="I145" s="68">
        <v>22</v>
      </c>
      <c r="J145" s="61">
        <v>26</v>
      </c>
      <c r="K145" s="69">
        <f t="shared" si="18"/>
        <v>44</v>
      </c>
      <c r="L145" s="71">
        <f t="shared" si="17"/>
        <v>552</v>
      </c>
    </row>
    <row r="146" spans="1:12" x14ac:dyDescent="0.2">
      <c r="A146" s="249" t="s">
        <v>155</v>
      </c>
      <c r="B146" s="249" t="s">
        <v>156</v>
      </c>
      <c r="C146" s="249" t="s">
        <v>157</v>
      </c>
      <c r="D146" s="249" t="s">
        <v>78</v>
      </c>
      <c r="E146" s="249" t="s">
        <v>54</v>
      </c>
      <c r="F146" s="250">
        <v>183</v>
      </c>
      <c r="G146" s="246">
        <v>92</v>
      </c>
      <c r="H146" s="66">
        <f t="shared" si="15"/>
        <v>275</v>
      </c>
      <c r="I146" s="68">
        <v>22</v>
      </c>
      <c r="J146" s="61">
        <v>26</v>
      </c>
      <c r="K146" s="69">
        <f t="shared" si="18"/>
        <v>44</v>
      </c>
      <c r="L146" s="71">
        <f t="shared" si="17"/>
        <v>413</v>
      </c>
    </row>
    <row r="147" spans="1:12" x14ac:dyDescent="0.2">
      <c r="A147" s="249" t="s">
        <v>155</v>
      </c>
      <c r="B147" s="249" t="s">
        <v>156</v>
      </c>
      <c r="C147" s="249" t="s">
        <v>157</v>
      </c>
      <c r="D147" s="249" t="s">
        <v>55</v>
      </c>
      <c r="E147" s="249" t="s">
        <v>34</v>
      </c>
      <c r="F147" s="250">
        <v>275</v>
      </c>
      <c r="G147" s="246">
        <v>92</v>
      </c>
      <c r="H147" s="66">
        <f t="shared" si="15"/>
        <v>367</v>
      </c>
      <c r="I147" s="68">
        <v>22</v>
      </c>
      <c r="J147" s="61">
        <v>26</v>
      </c>
      <c r="K147" s="69">
        <f t="shared" si="18"/>
        <v>44</v>
      </c>
      <c r="L147" s="71">
        <f t="shared" si="17"/>
        <v>551</v>
      </c>
    </row>
    <row r="148" spans="1:12" x14ac:dyDescent="0.2">
      <c r="A148" s="251" t="s">
        <v>158</v>
      </c>
      <c r="B148" s="251" t="s">
        <v>160</v>
      </c>
      <c r="C148" s="251" t="s">
        <v>161</v>
      </c>
      <c r="D148" s="251" t="s">
        <v>27</v>
      </c>
      <c r="E148" s="251" t="s">
        <v>30</v>
      </c>
      <c r="F148" s="252">
        <v>124</v>
      </c>
      <c r="G148" s="246">
        <v>74</v>
      </c>
      <c r="H148" s="66">
        <f t="shared" si="15"/>
        <v>198</v>
      </c>
      <c r="I148" s="68">
        <v>18</v>
      </c>
      <c r="J148" s="61">
        <v>20</v>
      </c>
      <c r="K148" s="69">
        <f t="shared" si="18"/>
        <v>36</v>
      </c>
      <c r="L148" s="71">
        <f t="shared" si="17"/>
        <v>297</v>
      </c>
    </row>
    <row r="149" spans="1:12" x14ac:dyDescent="0.2">
      <c r="A149" s="251" t="s">
        <v>158</v>
      </c>
      <c r="B149" s="251" t="s">
        <v>160</v>
      </c>
      <c r="C149" s="251" t="s">
        <v>161</v>
      </c>
      <c r="D149" s="251" t="s">
        <v>31</v>
      </c>
      <c r="E149" s="251" t="s">
        <v>54</v>
      </c>
      <c r="F149" s="252">
        <v>221</v>
      </c>
      <c r="G149" s="246">
        <v>74</v>
      </c>
      <c r="H149" s="66">
        <f t="shared" si="15"/>
        <v>295</v>
      </c>
      <c r="I149" s="68">
        <v>18</v>
      </c>
      <c r="J149" s="61">
        <v>20</v>
      </c>
      <c r="K149" s="69">
        <f t="shared" si="18"/>
        <v>36</v>
      </c>
      <c r="L149" s="71">
        <f t="shared" si="17"/>
        <v>443</v>
      </c>
    </row>
    <row r="150" spans="1:12" x14ac:dyDescent="0.2">
      <c r="A150" s="251" t="s">
        <v>158</v>
      </c>
      <c r="B150" s="251" t="s">
        <v>160</v>
      </c>
      <c r="C150" s="251" t="s">
        <v>161</v>
      </c>
      <c r="D150" s="251" t="s">
        <v>55</v>
      </c>
      <c r="E150" s="251" t="s">
        <v>34</v>
      </c>
      <c r="F150" s="252">
        <v>124</v>
      </c>
      <c r="G150" s="246">
        <v>74</v>
      </c>
      <c r="H150" s="66">
        <f t="shared" si="15"/>
        <v>198</v>
      </c>
      <c r="I150" s="68">
        <v>18</v>
      </c>
      <c r="J150" s="61">
        <v>20</v>
      </c>
      <c r="K150" s="69">
        <f t="shared" si="18"/>
        <v>36</v>
      </c>
      <c r="L150" s="71">
        <f t="shared" si="17"/>
        <v>297</v>
      </c>
    </row>
    <row r="151" spans="1:12" x14ac:dyDescent="0.2">
      <c r="A151" s="249" t="s">
        <v>158</v>
      </c>
      <c r="B151" s="249" t="s">
        <v>162</v>
      </c>
      <c r="C151" s="249" t="s">
        <v>163</v>
      </c>
      <c r="D151" s="249" t="s">
        <v>24</v>
      </c>
      <c r="E151" s="249" t="s">
        <v>24</v>
      </c>
      <c r="F151" s="250">
        <v>127</v>
      </c>
      <c r="G151" s="246">
        <v>74</v>
      </c>
      <c r="H151" s="66">
        <f t="shared" si="15"/>
        <v>201</v>
      </c>
      <c r="I151" s="68">
        <v>18</v>
      </c>
      <c r="J151" s="61">
        <v>20</v>
      </c>
      <c r="K151" s="69">
        <f t="shared" si="18"/>
        <v>36</v>
      </c>
      <c r="L151" s="71">
        <f t="shared" si="17"/>
        <v>302</v>
      </c>
    </row>
    <row r="152" spans="1:12" x14ac:dyDescent="0.2">
      <c r="A152" s="251" t="s">
        <v>164</v>
      </c>
      <c r="B152" s="251" t="s">
        <v>165</v>
      </c>
      <c r="C152" s="251" t="s">
        <v>166</v>
      </c>
      <c r="D152" s="251" t="s">
        <v>27</v>
      </c>
      <c r="E152" s="251" t="s">
        <v>36</v>
      </c>
      <c r="F152" s="252">
        <v>171</v>
      </c>
      <c r="G152" s="246">
        <v>86</v>
      </c>
      <c r="H152" s="66">
        <f t="shared" si="15"/>
        <v>257</v>
      </c>
      <c r="I152" s="68">
        <v>21</v>
      </c>
      <c r="J152" s="61">
        <v>24</v>
      </c>
      <c r="K152" s="69">
        <f t="shared" si="18"/>
        <v>41</v>
      </c>
      <c r="L152" s="71">
        <f t="shared" si="17"/>
        <v>386</v>
      </c>
    </row>
    <row r="153" spans="1:12" x14ac:dyDescent="0.2">
      <c r="A153" s="251" t="s">
        <v>164</v>
      </c>
      <c r="B153" s="251" t="s">
        <v>165</v>
      </c>
      <c r="C153" s="251" t="s">
        <v>166</v>
      </c>
      <c r="D153" s="251" t="s">
        <v>37</v>
      </c>
      <c r="E153" s="251" t="s">
        <v>46</v>
      </c>
      <c r="F153" s="252">
        <v>244</v>
      </c>
      <c r="G153" s="246">
        <v>86</v>
      </c>
      <c r="H153" s="66">
        <f t="shared" si="15"/>
        <v>330</v>
      </c>
      <c r="I153" s="68">
        <v>21</v>
      </c>
      <c r="J153" s="61">
        <v>24</v>
      </c>
      <c r="K153" s="69">
        <f t="shared" si="18"/>
        <v>41</v>
      </c>
      <c r="L153" s="71">
        <f t="shared" si="17"/>
        <v>495</v>
      </c>
    </row>
    <row r="154" spans="1:12" x14ac:dyDescent="0.2">
      <c r="A154" s="251" t="s">
        <v>164</v>
      </c>
      <c r="B154" s="251" t="s">
        <v>165</v>
      </c>
      <c r="C154" s="251" t="s">
        <v>166</v>
      </c>
      <c r="D154" s="251" t="s">
        <v>47</v>
      </c>
      <c r="E154" s="251" t="s">
        <v>34</v>
      </c>
      <c r="F154" s="252">
        <v>143</v>
      </c>
      <c r="G154" s="246">
        <v>86</v>
      </c>
      <c r="H154" s="66">
        <f t="shared" si="15"/>
        <v>229</v>
      </c>
      <c r="I154" s="68">
        <v>21</v>
      </c>
      <c r="J154" s="61">
        <v>24</v>
      </c>
      <c r="K154" s="69">
        <f t="shared" si="18"/>
        <v>41</v>
      </c>
      <c r="L154" s="71">
        <f t="shared" si="17"/>
        <v>344</v>
      </c>
    </row>
    <row r="155" spans="1:12" x14ac:dyDescent="0.2">
      <c r="A155" s="249" t="s">
        <v>164</v>
      </c>
      <c r="B155" s="249" t="s">
        <v>167</v>
      </c>
      <c r="C155" s="249" t="s">
        <v>168</v>
      </c>
      <c r="D155" s="249" t="s">
        <v>27</v>
      </c>
      <c r="E155" s="249" t="s">
        <v>169</v>
      </c>
      <c r="F155" s="250">
        <v>151</v>
      </c>
      <c r="G155" s="246">
        <v>80</v>
      </c>
      <c r="H155" s="66">
        <f t="shared" si="15"/>
        <v>231</v>
      </c>
      <c r="I155" s="68">
        <v>19</v>
      </c>
      <c r="J155" s="61">
        <v>22</v>
      </c>
      <c r="K155" s="69">
        <f t="shared" si="18"/>
        <v>39</v>
      </c>
      <c r="L155" s="71">
        <f t="shared" si="17"/>
        <v>347</v>
      </c>
    </row>
    <row r="156" spans="1:12" x14ac:dyDescent="0.2">
      <c r="A156" s="249" t="s">
        <v>164</v>
      </c>
      <c r="B156" s="249" t="s">
        <v>167</v>
      </c>
      <c r="C156" s="249" t="s">
        <v>168</v>
      </c>
      <c r="D156" s="249" t="s">
        <v>170</v>
      </c>
      <c r="E156" s="249" t="s">
        <v>52</v>
      </c>
      <c r="F156" s="250">
        <v>225</v>
      </c>
      <c r="G156" s="246">
        <v>80</v>
      </c>
      <c r="H156" s="66">
        <f t="shared" si="15"/>
        <v>305</v>
      </c>
      <c r="I156" s="68">
        <v>19</v>
      </c>
      <c r="J156" s="61">
        <v>22</v>
      </c>
      <c r="K156" s="69">
        <f t="shared" si="18"/>
        <v>39</v>
      </c>
      <c r="L156" s="71">
        <f t="shared" si="17"/>
        <v>458</v>
      </c>
    </row>
    <row r="157" spans="1:12" x14ac:dyDescent="0.2">
      <c r="A157" s="249" t="s">
        <v>164</v>
      </c>
      <c r="B157" s="249" t="s">
        <v>167</v>
      </c>
      <c r="C157" s="249" t="s">
        <v>168</v>
      </c>
      <c r="D157" s="249" t="s">
        <v>53</v>
      </c>
      <c r="E157" s="249" t="s">
        <v>34</v>
      </c>
      <c r="F157" s="250">
        <v>145</v>
      </c>
      <c r="G157" s="246">
        <v>80</v>
      </c>
      <c r="H157" s="66">
        <f t="shared" si="15"/>
        <v>225</v>
      </c>
      <c r="I157" s="68">
        <v>19</v>
      </c>
      <c r="J157" s="61">
        <v>22</v>
      </c>
      <c r="K157" s="69">
        <f t="shared" si="18"/>
        <v>39</v>
      </c>
      <c r="L157" s="71">
        <f t="shared" si="17"/>
        <v>338</v>
      </c>
    </row>
    <row r="158" spans="1:12" x14ac:dyDescent="0.2">
      <c r="A158" s="251" t="s">
        <v>164</v>
      </c>
      <c r="B158" s="251" t="s">
        <v>171</v>
      </c>
      <c r="C158" s="251" t="s">
        <v>172</v>
      </c>
      <c r="D158" s="251" t="s">
        <v>27</v>
      </c>
      <c r="E158" s="251" t="s">
        <v>169</v>
      </c>
      <c r="F158" s="252">
        <v>166</v>
      </c>
      <c r="G158" s="246">
        <v>74</v>
      </c>
      <c r="H158" s="66">
        <f t="shared" si="15"/>
        <v>240</v>
      </c>
      <c r="I158" s="68">
        <v>18</v>
      </c>
      <c r="J158" s="61">
        <v>20</v>
      </c>
      <c r="K158" s="69">
        <f t="shared" si="18"/>
        <v>36</v>
      </c>
      <c r="L158" s="71">
        <f t="shared" si="17"/>
        <v>360</v>
      </c>
    </row>
    <row r="159" spans="1:12" x14ac:dyDescent="0.2">
      <c r="A159" s="251" t="s">
        <v>164</v>
      </c>
      <c r="B159" s="251" t="s">
        <v>171</v>
      </c>
      <c r="C159" s="251" t="s">
        <v>172</v>
      </c>
      <c r="D159" s="251" t="s">
        <v>170</v>
      </c>
      <c r="E159" s="251" t="s">
        <v>52</v>
      </c>
      <c r="F159" s="252">
        <v>208</v>
      </c>
      <c r="G159" s="246">
        <v>74</v>
      </c>
      <c r="H159" s="66">
        <f t="shared" si="15"/>
        <v>282</v>
      </c>
      <c r="I159" s="68">
        <v>18</v>
      </c>
      <c r="J159" s="61">
        <v>20</v>
      </c>
      <c r="K159" s="69">
        <f t="shared" si="18"/>
        <v>36</v>
      </c>
      <c r="L159" s="71">
        <f t="shared" si="17"/>
        <v>423</v>
      </c>
    </row>
    <row r="160" spans="1:12" x14ac:dyDescent="0.2">
      <c r="A160" s="251" t="s">
        <v>164</v>
      </c>
      <c r="B160" s="251" t="s">
        <v>171</v>
      </c>
      <c r="C160" s="251" t="s">
        <v>172</v>
      </c>
      <c r="D160" s="251" t="s">
        <v>53</v>
      </c>
      <c r="E160" s="251" t="s">
        <v>34</v>
      </c>
      <c r="F160" s="252">
        <v>166</v>
      </c>
      <c r="G160" s="246">
        <v>74</v>
      </c>
      <c r="H160" s="66">
        <f t="shared" si="15"/>
        <v>240</v>
      </c>
      <c r="I160" s="68">
        <v>18</v>
      </c>
      <c r="J160" s="61">
        <v>20</v>
      </c>
      <c r="K160" s="69">
        <f t="shared" si="18"/>
        <v>36</v>
      </c>
      <c r="L160" s="71">
        <f t="shared" si="17"/>
        <v>360</v>
      </c>
    </row>
    <row r="161" spans="1:12" x14ac:dyDescent="0.2">
      <c r="A161" s="249" t="s">
        <v>164</v>
      </c>
      <c r="B161" s="249" t="s">
        <v>173</v>
      </c>
      <c r="C161" s="249" t="s">
        <v>174</v>
      </c>
      <c r="D161" s="249" t="s">
        <v>27</v>
      </c>
      <c r="E161" s="249" t="s">
        <v>36</v>
      </c>
      <c r="F161" s="250">
        <v>116</v>
      </c>
      <c r="G161" s="246">
        <v>80</v>
      </c>
      <c r="H161" s="66">
        <f t="shared" si="15"/>
        <v>196</v>
      </c>
      <c r="I161" s="68">
        <v>19</v>
      </c>
      <c r="J161" s="61">
        <v>22</v>
      </c>
      <c r="K161" s="69">
        <f t="shared" si="18"/>
        <v>39</v>
      </c>
      <c r="L161" s="71">
        <f t="shared" si="17"/>
        <v>294</v>
      </c>
    </row>
    <row r="162" spans="1:12" x14ac:dyDescent="0.2">
      <c r="A162" s="249" t="s">
        <v>164</v>
      </c>
      <c r="B162" s="249" t="s">
        <v>173</v>
      </c>
      <c r="C162" s="249" t="s">
        <v>174</v>
      </c>
      <c r="D162" s="249" t="s">
        <v>37</v>
      </c>
      <c r="E162" s="249" t="s">
        <v>46</v>
      </c>
      <c r="F162" s="250">
        <v>157</v>
      </c>
      <c r="G162" s="246">
        <v>80</v>
      </c>
      <c r="H162" s="66">
        <f t="shared" si="15"/>
        <v>237</v>
      </c>
      <c r="I162" s="68">
        <v>19</v>
      </c>
      <c r="J162" s="61">
        <v>22</v>
      </c>
      <c r="K162" s="69">
        <f t="shared" si="18"/>
        <v>39</v>
      </c>
      <c r="L162" s="71">
        <f t="shared" si="17"/>
        <v>356</v>
      </c>
    </row>
    <row r="163" spans="1:12" x14ac:dyDescent="0.2">
      <c r="A163" s="249" t="s">
        <v>164</v>
      </c>
      <c r="B163" s="249" t="s">
        <v>173</v>
      </c>
      <c r="C163" s="249" t="s">
        <v>174</v>
      </c>
      <c r="D163" s="249" t="s">
        <v>47</v>
      </c>
      <c r="E163" s="249" t="s">
        <v>32</v>
      </c>
      <c r="F163" s="250">
        <v>138</v>
      </c>
      <c r="G163" s="246">
        <v>80</v>
      </c>
      <c r="H163" s="66">
        <f t="shared" si="15"/>
        <v>218</v>
      </c>
      <c r="I163" s="68">
        <v>19</v>
      </c>
      <c r="J163" s="61">
        <v>22</v>
      </c>
      <c r="K163" s="69">
        <f t="shared" si="18"/>
        <v>39</v>
      </c>
      <c r="L163" s="71">
        <f t="shared" si="17"/>
        <v>327</v>
      </c>
    </row>
    <row r="164" spans="1:12" x14ac:dyDescent="0.2">
      <c r="A164" s="249" t="s">
        <v>164</v>
      </c>
      <c r="B164" s="249" t="s">
        <v>173</v>
      </c>
      <c r="C164" s="249" t="s">
        <v>174</v>
      </c>
      <c r="D164" s="249" t="s">
        <v>33</v>
      </c>
      <c r="E164" s="249" t="s">
        <v>34</v>
      </c>
      <c r="F164" s="250">
        <v>116</v>
      </c>
      <c r="G164" s="246">
        <v>80</v>
      </c>
      <c r="H164" s="66">
        <f t="shared" si="15"/>
        <v>196</v>
      </c>
      <c r="I164" s="68">
        <v>19</v>
      </c>
      <c r="J164" s="61">
        <v>22</v>
      </c>
      <c r="K164" s="69">
        <f t="shared" si="18"/>
        <v>39</v>
      </c>
      <c r="L164" s="71">
        <f t="shared" si="17"/>
        <v>294</v>
      </c>
    </row>
    <row r="165" spans="1:12" x14ac:dyDescent="0.2">
      <c r="A165" s="251" t="s">
        <v>164</v>
      </c>
      <c r="B165" s="251" t="s">
        <v>175</v>
      </c>
      <c r="C165" s="251" t="s">
        <v>176</v>
      </c>
      <c r="D165" s="251" t="s">
        <v>27</v>
      </c>
      <c r="E165" s="251" t="s">
        <v>36</v>
      </c>
      <c r="F165" s="252">
        <v>172</v>
      </c>
      <c r="G165" s="246">
        <v>86</v>
      </c>
      <c r="H165" s="66">
        <f t="shared" si="15"/>
        <v>258</v>
      </c>
      <c r="I165" s="68">
        <v>21</v>
      </c>
      <c r="J165" s="61">
        <v>24</v>
      </c>
      <c r="K165" s="69">
        <f t="shared" si="18"/>
        <v>41</v>
      </c>
      <c r="L165" s="71">
        <f t="shared" si="17"/>
        <v>387</v>
      </c>
    </row>
    <row r="166" spans="1:12" x14ac:dyDescent="0.2">
      <c r="A166" s="251" t="s">
        <v>164</v>
      </c>
      <c r="B166" s="251" t="s">
        <v>175</v>
      </c>
      <c r="C166" s="251" t="s">
        <v>176</v>
      </c>
      <c r="D166" s="251" t="s">
        <v>37</v>
      </c>
      <c r="E166" s="251" t="s">
        <v>46</v>
      </c>
      <c r="F166" s="252">
        <v>224</v>
      </c>
      <c r="G166" s="246">
        <v>86</v>
      </c>
      <c r="H166" s="66">
        <f t="shared" si="15"/>
        <v>310</v>
      </c>
      <c r="I166" s="68">
        <v>21</v>
      </c>
      <c r="J166" s="61">
        <v>24</v>
      </c>
      <c r="K166" s="69">
        <f t="shared" si="18"/>
        <v>41</v>
      </c>
      <c r="L166" s="71">
        <f t="shared" si="17"/>
        <v>465</v>
      </c>
    </row>
    <row r="167" spans="1:12" x14ac:dyDescent="0.2">
      <c r="A167" s="251" t="s">
        <v>164</v>
      </c>
      <c r="B167" s="251" t="s">
        <v>175</v>
      </c>
      <c r="C167" s="251" t="s">
        <v>176</v>
      </c>
      <c r="D167" s="251" t="s">
        <v>47</v>
      </c>
      <c r="E167" s="251" t="s">
        <v>34</v>
      </c>
      <c r="F167" s="252">
        <v>143</v>
      </c>
      <c r="G167" s="246">
        <v>86</v>
      </c>
      <c r="H167" s="66">
        <f t="shared" si="15"/>
        <v>229</v>
      </c>
      <c r="I167" s="68">
        <v>21</v>
      </c>
      <c r="J167" s="61">
        <v>24</v>
      </c>
      <c r="K167" s="69">
        <f t="shared" si="18"/>
        <v>41</v>
      </c>
      <c r="L167" s="71">
        <f t="shared" si="17"/>
        <v>344</v>
      </c>
    </row>
    <row r="168" spans="1:12" x14ac:dyDescent="0.2">
      <c r="A168" s="249" t="s">
        <v>164</v>
      </c>
      <c r="B168" s="249" t="s">
        <v>177</v>
      </c>
      <c r="C168" s="249" t="s">
        <v>178</v>
      </c>
      <c r="D168" s="249" t="s">
        <v>27</v>
      </c>
      <c r="E168" s="249" t="s">
        <v>36</v>
      </c>
      <c r="F168" s="250">
        <v>139</v>
      </c>
      <c r="G168" s="246">
        <v>80</v>
      </c>
      <c r="H168" s="66">
        <f t="shared" si="15"/>
        <v>219</v>
      </c>
      <c r="I168" s="68">
        <v>19</v>
      </c>
      <c r="J168" s="61">
        <v>22</v>
      </c>
      <c r="K168" s="69">
        <f t="shared" si="18"/>
        <v>39</v>
      </c>
      <c r="L168" s="71">
        <f t="shared" si="17"/>
        <v>329</v>
      </c>
    </row>
    <row r="169" spans="1:12" x14ac:dyDescent="0.2">
      <c r="A169" s="249" t="s">
        <v>164</v>
      </c>
      <c r="B169" s="249" t="s">
        <v>177</v>
      </c>
      <c r="C169" s="249" t="s">
        <v>178</v>
      </c>
      <c r="D169" s="249" t="s">
        <v>37</v>
      </c>
      <c r="E169" s="249" t="s">
        <v>52</v>
      </c>
      <c r="F169" s="250">
        <v>216</v>
      </c>
      <c r="G169" s="246">
        <v>80</v>
      </c>
      <c r="H169" s="66">
        <f t="shared" si="15"/>
        <v>296</v>
      </c>
      <c r="I169" s="68">
        <v>19</v>
      </c>
      <c r="J169" s="61">
        <v>22</v>
      </c>
      <c r="K169" s="69">
        <f t="shared" si="18"/>
        <v>39</v>
      </c>
      <c r="L169" s="71">
        <f t="shared" si="17"/>
        <v>444</v>
      </c>
    </row>
    <row r="170" spans="1:12" x14ac:dyDescent="0.2">
      <c r="A170" s="249" t="s">
        <v>164</v>
      </c>
      <c r="B170" s="249" t="s">
        <v>177</v>
      </c>
      <c r="C170" s="249" t="s">
        <v>178</v>
      </c>
      <c r="D170" s="249" t="s">
        <v>53</v>
      </c>
      <c r="E170" s="249" t="s">
        <v>34</v>
      </c>
      <c r="F170" s="250">
        <v>139</v>
      </c>
      <c r="G170" s="246">
        <v>80</v>
      </c>
      <c r="H170" s="66">
        <f t="shared" si="15"/>
        <v>219</v>
      </c>
      <c r="I170" s="68">
        <v>19</v>
      </c>
      <c r="J170" s="61">
        <v>22</v>
      </c>
      <c r="K170" s="69">
        <f t="shared" si="18"/>
        <v>39</v>
      </c>
      <c r="L170" s="71">
        <f t="shared" si="17"/>
        <v>329</v>
      </c>
    </row>
    <row r="171" spans="1:12" x14ac:dyDescent="0.2">
      <c r="A171" s="251" t="s">
        <v>164</v>
      </c>
      <c r="B171" s="251" t="s">
        <v>179</v>
      </c>
      <c r="C171" s="251" t="s">
        <v>180</v>
      </c>
      <c r="D171" s="251" t="s">
        <v>27</v>
      </c>
      <c r="E171" s="251" t="s">
        <v>44</v>
      </c>
      <c r="F171" s="252">
        <v>164</v>
      </c>
      <c r="G171" s="246">
        <v>86</v>
      </c>
      <c r="H171" s="66">
        <f t="shared" si="15"/>
        <v>250</v>
      </c>
      <c r="I171" s="68">
        <v>21</v>
      </c>
      <c r="J171" s="61">
        <v>24</v>
      </c>
      <c r="K171" s="69">
        <f t="shared" si="18"/>
        <v>41</v>
      </c>
      <c r="L171" s="71">
        <f t="shared" si="17"/>
        <v>375</v>
      </c>
    </row>
    <row r="172" spans="1:12" x14ac:dyDescent="0.2">
      <c r="A172" s="251" t="s">
        <v>164</v>
      </c>
      <c r="B172" s="251" t="s">
        <v>179</v>
      </c>
      <c r="C172" s="251" t="s">
        <v>180</v>
      </c>
      <c r="D172" s="251" t="s">
        <v>45</v>
      </c>
      <c r="E172" s="251" t="s">
        <v>28</v>
      </c>
      <c r="F172" s="252">
        <v>110</v>
      </c>
      <c r="G172" s="246">
        <v>86</v>
      </c>
      <c r="H172" s="66">
        <f t="shared" si="15"/>
        <v>196</v>
      </c>
      <c r="I172" s="68">
        <v>21</v>
      </c>
      <c r="J172" s="61">
        <v>24</v>
      </c>
      <c r="K172" s="69">
        <f t="shared" si="18"/>
        <v>41</v>
      </c>
      <c r="L172" s="71">
        <f t="shared" si="17"/>
        <v>294</v>
      </c>
    </row>
    <row r="173" spans="1:12" x14ac:dyDescent="0.2">
      <c r="A173" s="251" t="s">
        <v>164</v>
      </c>
      <c r="B173" s="251" t="s">
        <v>179</v>
      </c>
      <c r="C173" s="251" t="s">
        <v>180</v>
      </c>
      <c r="D173" s="251" t="s">
        <v>29</v>
      </c>
      <c r="E173" s="251" t="s">
        <v>30</v>
      </c>
      <c r="F173" s="252">
        <v>184</v>
      </c>
      <c r="G173" s="246">
        <v>86</v>
      </c>
      <c r="H173" s="66">
        <f t="shared" si="15"/>
        <v>270</v>
      </c>
      <c r="I173" s="68">
        <v>21</v>
      </c>
      <c r="J173" s="61">
        <v>24</v>
      </c>
      <c r="K173" s="69">
        <f t="shared" si="18"/>
        <v>41</v>
      </c>
      <c r="L173" s="71">
        <f t="shared" si="17"/>
        <v>405</v>
      </c>
    </row>
    <row r="174" spans="1:12" x14ac:dyDescent="0.2">
      <c r="A174" s="251" t="s">
        <v>164</v>
      </c>
      <c r="B174" s="251" t="s">
        <v>179</v>
      </c>
      <c r="C174" s="251" t="s">
        <v>180</v>
      </c>
      <c r="D174" s="251" t="s">
        <v>31</v>
      </c>
      <c r="E174" s="251" t="s">
        <v>32</v>
      </c>
      <c r="F174" s="252">
        <v>260</v>
      </c>
      <c r="G174" s="246">
        <v>86</v>
      </c>
      <c r="H174" s="66">
        <f t="shared" si="15"/>
        <v>346</v>
      </c>
      <c r="I174" s="68">
        <v>21</v>
      </c>
      <c r="J174" s="61">
        <v>24</v>
      </c>
      <c r="K174" s="69">
        <f t="shared" si="18"/>
        <v>41</v>
      </c>
      <c r="L174" s="71">
        <f t="shared" si="17"/>
        <v>519</v>
      </c>
    </row>
    <row r="175" spans="1:12" x14ac:dyDescent="0.2">
      <c r="A175" s="251" t="s">
        <v>164</v>
      </c>
      <c r="B175" s="251" t="s">
        <v>179</v>
      </c>
      <c r="C175" s="251" t="s">
        <v>180</v>
      </c>
      <c r="D175" s="251" t="s">
        <v>33</v>
      </c>
      <c r="E175" s="251" t="s">
        <v>34</v>
      </c>
      <c r="F175" s="252">
        <v>164</v>
      </c>
      <c r="G175" s="246">
        <v>86</v>
      </c>
      <c r="H175" s="66">
        <f t="shared" si="15"/>
        <v>250</v>
      </c>
      <c r="I175" s="68">
        <v>21</v>
      </c>
      <c r="J175" s="61">
        <v>24</v>
      </c>
      <c r="K175" s="69">
        <f t="shared" si="18"/>
        <v>41</v>
      </c>
      <c r="L175" s="71">
        <f t="shared" si="17"/>
        <v>375</v>
      </c>
    </row>
    <row r="176" spans="1:12" x14ac:dyDescent="0.2">
      <c r="A176" s="249" t="s">
        <v>164</v>
      </c>
      <c r="B176" s="249" t="s">
        <v>181</v>
      </c>
      <c r="C176" s="249" t="s">
        <v>101</v>
      </c>
      <c r="D176" s="249" t="s">
        <v>27</v>
      </c>
      <c r="E176" s="249" t="s">
        <v>28</v>
      </c>
      <c r="F176" s="250">
        <v>124</v>
      </c>
      <c r="G176" s="246">
        <v>74</v>
      </c>
      <c r="H176" s="66">
        <f t="shared" si="15"/>
        <v>198</v>
      </c>
      <c r="I176" s="68">
        <v>18</v>
      </c>
      <c r="J176" s="61">
        <v>20</v>
      </c>
      <c r="K176" s="69">
        <f t="shared" si="18"/>
        <v>36</v>
      </c>
      <c r="L176" s="71">
        <f t="shared" si="17"/>
        <v>297</v>
      </c>
    </row>
    <row r="177" spans="1:12" x14ac:dyDescent="0.2">
      <c r="A177" s="249" t="s">
        <v>164</v>
      </c>
      <c r="B177" s="249" t="s">
        <v>181</v>
      </c>
      <c r="C177" s="249" t="s">
        <v>101</v>
      </c>
      <c r="D177" s="249" t="s">
        <v>29</v>
      </c>
      <c r="E177" s="249" t="s">
        <v>30</v>
      </c>
      <c r="F177" s="250">
        <v>161</v>
      </c>
      <c r="G177" s="246">
        <v>74</v>
      </c>
      <c r="H177" s="66">
        <f t="shared" si="15"/>
        <v>235</v>
      </c>
      <c r="I177" s="68">
        <v>18</v>
      </c>
      <c r="J177" s="61">
        <v>20</v>
      </c>
      <c r="K177" s="69">
        <f t="shared" si="18"/>
        <v>36</v>
      </c>
      <c r="L177" s="71">
        <f t="shared" si="17"/>
        <v>353</v>
      </c>
    </row>
    <row r="178" spans="1:12" x14ac:dyDescent="0.2">
      <c r="A178" s="249" t="s">
        <v>164</v>
      </c>
      <c r="B178" s="249" t="s">
        <v>181</v>
      </c>
      <c r="C178" s="249" t="s">
        <v>101</v>
      </c>
      <c r="D178" s="249" t="s">
        <v>31</v>
      </c>
      <c r="E178" s="249" t="s">
        <v>32</v>
      </c>
      <c r="F178" s="250">
        <v>214</v>
      </c>
      <c r="G178" s="246">
        <v>74</v>
      </c>
      <c r="H178" s="66">
        <f t="shared" si="15"/>
        <v>288</v>
      </c>
      <c r="I178" s="68">
        <v>18</v>
      </c>
      <c r="J178" s="61">
        <v>20</v>
      </c>
      <c r="K178" s="69">
        <f t="shared" si="18"/>
        <v>36</v>
      </c>
      <c r="L178" s="71">
        <f t="shared" si="17"/>
        <v>432</v>
      </c>
    </row>
    <row r="179" spans="1:12" x14ac:dyDescent="0.2">
      <c r="A179" s="249" t="s">
        <v>164</v>
      </c>
      <c r="B179" s="249" t="s">
        <v>181</v>
      </c>
      <c r="C179" s="249" t="s">
        <v>101</v>
      </c>
      <c r="D179" s="249" t="s">
        <v>33</v>
      </c>
      <c r="E179" s="249" t="s">
        <v>34</v>
      </c>
      <c r="F179" s="250">
        <v>124</v>
      </c>
      <c r="G179" s="246">
        <v>74</v>
      </c>
      <c r="H179" s="66">
        <f t="shared" si="15"/>
        <v>198</v>
      </c>
      <c r="I179" s="68">
        <v>18</v>
      </c>
      <c r="J179" s="61">
        <v>20</v>
      </c>
      <c r="K179" s="69">
        <f t="shared" si="18"/>
        <v>36</v>
      </c>
      <c r="L179" s="71">
        <f t="shared" si="17"/>
        <v>297</v>
      </c>
    </row>
    <row r="180" spans="1:12" x14ac:dyDescent="0.2">
      <c r="A180" s="251" t="s">
        <v>164</v>
      </c>
      <c r="B180" s="251" t="s">
        <v>182</v>
      </c>
      <c r="C180" s="251" t="s">
        <v>183</v>
      </c>
      <c r="D180" s="251" t="s">
        <v>27</v>
      </c>
      <c r="E180" s="251" t="s">
        <v>75</v>
      </c>
      <c r="F180" s="252">
        <v>269</v>
      </c>
      <c r="G180" s="246">
        <v>86</v>
      </c>
      <c r="H180" s="66">
        <f t="shared" si="15"/>
        <v>355</v>
      </c>
      <c r="I180" s="68">
        <v>21</v>
      </c>
      <c r="J180" s="61">
        <v>24</v>
      </c>
      <c r="K180" s="69">
        <f t="shared" si="18"/>
        <v>41</v>
      </c>
      <c r="L180" s="71">
        <f t="shared" si="17"/>
        <v>533</v>
      </c>
    </row>
    <row r="181" spans="1:12" x14ac:dyDescent="0.2">
      <c r="A181" s="251" t="s">
        <v>164</v>
      </c>
      <c r="B181" s="251" t="s">
        <v>182</v>
      </c>
      <c r="C181" s="251" t="s">
        <v>183</v>
      </c>
      <c r="D181" s="251" t="s">
        <v>76</v>
      </c>
      <c r="E181" s="251" t="s">
        <v>169</v>
      </c>
      <c r="F181" s="252">
        <v>366</v>
      </c>
      <c r="G181" s="246">
        <v>86</v>
      </c>
      <c r="H181" s="66">
        <f t="shared" si="15"/>
        <v>452</v>
      </c>
      <c r="I181" s="68">
        <v>21</v>
      </c>
      <c r="J181" s="61">
        <v>24</v>
      </c>
      <c r="K181" s="69">
        <f t="shared" si="18"/>
        <v>41</v>
      </c>
      <c r="L181" s="71">
        <f t="shared" si="17"/>
        <v>678</v>
      </c>
    </row>
    <row r="182" spans="1:12" x14ac:dyDescent="0.2">
      <c r="A182" s="251" t="s">
        <v>164</v>
      </c>
      <c r="B182" s="251" t="s">
        <v>182</v>
      </c>
      <c r="C182" s="251" t="s">
        <v>183</v>
      </c>
      <c r="D182" s="251" t="s">
        <v>170</v>
      </c>
      <c r="E182" s="251" t="s">
        <v>46</v>
      </c>
      <c r="F182" s="252">
        <v>436</v>
      </c>
      <c r="G182" s="246">
        <v>86</v>
      </c>
      <c r="H182" s="66">
        <f t="shared" si="15"/>
        <v>522</v>
      </c>
      <c r="I182" s="68">
        <v>21</v>
      </c>
      <c r="J182" s="61">
        <v>24</v>
      </c>
      <c r="K182" s="69">
        <f t="shared" si="18"/>
        <v>41</v>
      </c>
      <c r="L182" s="71">
        <f t="shared" si="17"/>
        <v>783</v>
      </c>
    </row>
    <row r="183" spans="1:12" x14ac:dyDescent="0.2">
      <c r="A183" s="251" t="s">
        <v>164</v>
      </c>
      <c r="B183" s="251" t="s">
        <v>182</v>
      </c>
      <c r="C183" s="251" t="s">
        <v>183</v>
      </c>
      <c r="D183" s="251" t="s">
        <v>47</v>
      </c>
      <c r="E183" s="251" t="s">
        <v>34</v>
      </c>
      <c r="F183" s="252">
        <v>258</v>
      </c>
      <c r="G183" s="246">
        <v>86</v>
      </c>
      <c r="H183" s="66">
        <f t="shared" si="15"/>
        <v>344</v>
      </c>
      <c r="I183" s="68">
        <v>21</v>
      </c>
      <c r="J183" s="61">
        <v>24</v>
      </c>
      <c r="K183" s="69">
        <f t="shared" si="18"/>
        <v>41</v>
      </c>
      <c r="L183" s="71">
        <f t="shared" si="17"/>
        <v>516</v>
      </c>
    </row>
    <row r="184" spans="1:12" x14ac:dyDescent="0.2">
      <c r="A184" s="249" t="s">
        <v>164</v>
      </c>
      <c r="B184" s="249" t="s">
        <v>184</v>
      </c>
      <c r="C184" s="249" t="s">
        <v>185</v>
      </c>
      <c r="D184" s="249" t="s">
        <v>27</v>
      </c>
      <c r="E184" s="249" t="s">
        <v>75</v>
      </c>
      <c r="F184" s="250">
        <v>145</v>
      </c>
      <c r="G184" s="246">
        <v>92</v>
      </c>
      <c r="H184" s="66">
        <f t="shared" si="15"/>
        <v>237</v>
      </c>
      <c r="I184" s="68">
        <v>22</v>
      </c>
      <c r="J184" s="61">
        <v>26</v>
      </c>
      <c r="K184" s="69">
        <f t="shared" si="18"/>
        <v>44</v>
      </c>
      <c r="L184" s="71">
        <f t="shared" si="17"/>
        <v>356</v>
      </c>
    </row>
    <row r="185" spans="1:12" x14ac:dyDescent="0.2">
      <c r="A185" s="249" t="s">
        <v>164</v>
      </c>
      <c r="B185" s="249" t="s">
        <v>184</v>
      </c>
      <c r="C185" s="249" t="s">
        <v>185</v>
      </c>
      <c r="D185" s="249" t="s">
        <v>76</v>
      </c>
      <c r="E185" s="249" t="s">
        <v>169</v>
      </c>
      <c r="F185" s="250">
        <v>210</v>
      </c>
      <c r="G185" s="246">
        <v>92</v>
      </c>
      <c r="H185" s="66">
        <f t="shared" si="15"/>
        <v>302</v>
      </c>
      <c r="I185" s="68">
        <v>22</v>
      </c>
      <c r="J185" s="61">
        <v>26</v>
      </c>
      <c r="K185" s="69">
        <f t="shared" si="18"/>
        <v>44</v>
      </c>
      <c r="L185" s="71">
        <f t="shared" si="17"/>
        <v>453</v>
      </c>
    </row>
    <row r="186" spans="1:12" x14ac:dyDescent="0.2">
      <c r="A186" s="249" t="s">
        <v>164</v>
      </c>
      <c r="B186" s="249" t="s">
        <v>184</v>
      </c>
      <c r="C186" s="249" t="s">
        <v>185</v>
      </c>
      <c r="D186" s="249" t="s">
        <v>170</v>
      </c>
      <c r="E186" s="249" t="s">
        <v>52</v>
      </c>
      <c r="F186" s="250">
        <v>232</v>
      </c>
      <c r="G186" s="246">
        <v>92</v>
      </c>
      <c r="H186" s="66">
        <f t="shared" si="15"/>
        <v>324</v>
      </c>
      <c r="I186" s="68">
        <v>22</v>
      </c>
      <c r="J186" s="61">
        <v>26</v>
      </c>
      <c r="K186" s="69">
        <f t="shared" si="18"/>
        <v>44</v>
      </c>
      <c r="L186" s="71">
        <f t="shared" si="17"/>
        <v>486</v>
      </c>
    </row>
    <row r="187" spans="1:12" x14ac:dyDescent="0.2">
      <c r="A187" s="249" t="s">
        <v>164</v>
      </c>
      <c r="B187" s="249" t="s">
        <v>184</v>
      </c>
      <c r="C187" s="249" t="s">
        <v>185</v>
      </c>
      <c r="D187" s="249" t="s">
        <v>53</v>
      </c>
      <c r="E187" s="249" t="s">
        <v>30</v>
      </c>
      <c r="F187" s="250">
        <v>182</v>
      </c>
      <c r="G187" s="246">
        <v>92</v>
      </c>
      <c r="H187" s="66">
        <f t="shared" si="15"/>
        <v>274</v>
      </c>
      <c r="I187" s="68">
        <v>22</v>
      </c>
      <c r="J187" s="61">
        <v>26</v>
      </c>
      <c r="K187" s="69">
        <f t="shared" si="18"/>
        <v>44</v>
      </c>
      <c r="L187" s="71">
        <f t="shared" si="17"/>
        <v>411</v>
      </c>
    </row>
    <row r="188" spans="1:12" x14ac:dyDescent="0.2">
      <c r="A188" s="249" t="s">
        <v>164</v>
      </c>
      <c r="B188" s="249" t="s">
        <v>184</v>
      </c>
      <c r="C188" s="249" t="s">
        <v>185</v>
      </c>
      <c r="D188" s="249" t="s">
        <v>31</v>
      </c>
      <c r="E188" s="249" t="s">
        <v>34</v>
      </c>
      <c r="F188" s="250">
        <v>145</v>
      </c>
      <c r="G188" s="246">
        <v>92</v>
      </c>
      <c r="H188" s="66">
        <f t="shared" si="15"/>
        <v>237</v>
      </c>
      <c r="I188" s="68">
        <v>22</v>
      </c>
      <c r="J188" s="61">
        <v>26</v>
      </c>
      <c r="K188" s="69">
        <f t="shared" si="18"/>
        <v>44</v>
      </c>
      <c r="L188" s="71">
        <f t="shared" si="17"/>
        <v>356</v>
      </c>
    </row>
    <row r="189" spans="1:12" x14ac:dyDescent="0.2">
      <c r="A189" s="251" t="s">
        <v>164</v>
      </c>
      <c r="B189" s="251" t="s">
        <v>186</v>
      </c>
      <c r="C189" s="251" t="s">
        <v>187</v>
      </c>
      <c r="D189" s="251" t="s">
        <v>27</v>
      </c>
      <c r="E189" s="251" t="s">
        <v>75</v>
      </c>
      <c r="F189" s="252">
        <v>164</v>
      </c>
      <c r="G189" s="246">
        <v>80</v>
      </c>
      <c r="H189" s="66">
        <f t="shared" si="15"/>
        <v>244</v>
      </c>
      <c r="I189" s="68">
        <v>19</v>
      </c>
      <c r="J189" s="61">
        <v>22</v>
      </c>
      <c r="K189" s="69">
        <f t="shared" si="18"/>
        <v>39</v>
      </c>
      <c r="L189" s="71">
        <f t="shared" si="17"/>
        <v>366</v>
      </c>
    </row>
    <row r="190" spans="1:12" x14ac:dyDescent="0.2">
      <c r="A190" s="251" t="s">
        <v>164</v>
      </c>
      <c r="B190" s="251" t="s">
        <v>186</v>
      </c>
      <c r="C190" s="251" t="s">
        <v>187</v>
      </c>
      <c r="D190" s="251" t="s">
        <v>76</v>
      </c>
      <c r="E190" s="251" t="s">
        <v>169</v>
      </c>
      <c r="F190" s="252">
        <v>257</v>
      </c>
      <c r="G190" s="246">
        <v>80</v>
      </c>
      <c r="H190" s="66">
        <f t="shared" si="15"/>
        <v>337</v>
      </c>
      <c r="I190" s="68">
        <v>19</v>
      </c>
      <c r="J190" s="61">
        <v>22</v>
      </c>
      <c r="K190" s="69">
        <f t="shared" si="18"/>
        <v>39</v>
      </c>
      <c r="L190" s="71">
        <f t="shared" si="17"/>
        <v>506</v>
      </c>
    </row>
    <row r="191" spans="1:12" x14ac:dyDescent="0.2">
      <c r="A191" s="251" t="s">
        <v>164</v>
      </c>
      <c r="B191" s="251" t="s">
        <v>186</v>
      </c>
      <c r="C191" s="251" t="s">
        <v>187</v>
      </c>
      <c r="D191" s="251" t="s">
        <v>170</v>
      </c>
      <c r="E191" s="251" t="s">
        <v>46</v>
      </c>
      <c r="F191" s="252">
        <v>314</v>
      </c>
      <c r="G191" s="246">
        <v>80</v>
      </c>
      <c r="H191" s="66">
        <f t="shared" si="15"/>
        <v>394</v>
      </c>
      <c r="I191" s="68">
        <v>19</v>
      </c>
      <c r="J191" s="61">
        <v>22</v>
      </c>
      <c r="K191" s="69">
        <f t="shared" si="18"/>
        <v>39</v>
      </c>
      <c r="L191" s="71">
        <f t="shared" si="17"/>
        <v>591</v>
      </c>
    </row>
    <row r="192" spans="1:12" x14ac:dyDescent="0.2">
      <c r="A192" s="251" t="s">
        <v>164</v>
      </c>
      <c r="B192" s="251" t="s">
        <v>186</v>
      </c>
      <c r="C192" s="251" t="s">
        <v>187</v>
      </c>
      <c r="D192" s="251" t="s">
        <v>47</v>
      </c>
      <c r="E192" s="251" t="s">
        <v>34</v>
      </c>
      <c r="F192" s="252">
        <v>164</v>
      </c>
      <c r="G192" s="246">
        <v>80</v>
      </c>
      <c r="H192" s="66">
        <f t="shared" si="15"/>
        <v>244</v>
      </c>
      <c r="I192" s="68">
        <v>19</v>
      </c>
      <c r="J192" s="61">
        <v>22</v>
      </c>
      <c r="K192" s="69">
        <f t="shared" si="18"/>
        <v>39</v>
      </c>
      <c r="L192" s="71">
        <f t="shared" si="17"/>
        <v>366</v>
      </c>
    </row>
    <row r="193" spans="1:12" x14ac:dyDescent="0.2">
      <c r="A193" s="249" t="s">
        <v>164</v>
      </c>
      <c r="B193" s="249" t="s">
        <v>188</v>
      </c>
      <c r="C193" s="249" t="s">
        <v>189</v>
      </c>
      <c r="D193" s="249" t="s">
        <v>27</v>
      </c>
      <c r="E193" s="249" t="s">
        <v>36</v>
      </c>
      <c r="F193" s="250">
        <v>140</v>
      </c>
      <c r="G193" s="246">
        <v>80</v>
      </c>
      <c r="H193" s="66">
        <f t="shared" si="15"/>
        <v>220</v>
      </c>
      <c r="I193" s="68">
        <v>19</v>
      </c>
      <c r="J193" s="61">
        <v>22</v>
      </c>
      <c r="K193" s="69">
        <f t="shared" si="18"/>
        <v>39</v>
      </c>
      <c r="L193" s="71">
        <f t="shared" si="17"/>
        <v>330</v>
      </c>
    </row>
    <row r="194" spans="1:12" x14ac:dyDescent="0.2">
      <c r="A194" s="249" t="s">
        <v>164</v>
      </c>
      <c r="B194" s="249" t="s">
        <v>188</v>
      </c>
      <c r="C194" s="249" t="s">
        <v>189</v>
      </c>
      <c r="D194" s="249" t="s">
        <v>37</v>
      </c>
      <c r="E194" s="249" t="s">
        <v>52</v>
      </c>
      <c r="F194" s="250">
        <v>169</v>
      </c>
      <c r="G194" s="246">
        <v>80</v>
      </c>
      <c r="H194" s="66">
        <f t="shared" si="15"/>
        <v>249</v>
      </c>
      <c r="I194" s="68">
        <v>19</v>
      </c>
      <c r="J194" s="61">
        <v>22</v>
      </c>
      <c r="K194" s="69">
        <f t="shared" si="18"/>
        <v>39</v>
      </c>
      <c r="L194" s="71">
        <f t="shared" si="17"/>
        <v>374</v>
      </c>
    </row>
    <row r="195" spans="1:12" x14ac:dyDescent="0.2">
      <c r="A195" s="249" t="s">
        <v>164</v>
      </c>
      <c r="B195" s="249" t="s">
        <v>188</v>
      </c>
      <c r="C195" s="249" t="s">
        <v>189</v>
      </c>
      <c r="D195" s="249" t="s">
        <v>53</v>
      </c>
      <c r="E195" s="249" t="s">
        <v>34</v>
      </c>
      <c r="F195" s="250">
        <v>140</v>
      </c>
      <c r="G195" s="246">
        <v>80</v>
      </c>
      <c r="H195" s="66">
        <f t="shared" si="15"/>
        <v>220</v>
      </c>
      <c r="I195" s="68">
        <v>19</v>
      </c>
      <c r="J195" s="61">
        <v>22</v>
      </c>
      <c r="K195" s="69">
        <f t="shared" si="18"/>
        <v>39</v>
      </c>
      <c r="L195" s="71">
        <f t="shared" si="17"/>
        <v>330</v>
      </c>
    </row>
    <row r="196" spans="1:12" x14ac:dyDescent="0.2">
      <c r="A196" s="251" t="s">
        <v>164</v>
      </c>
      <c r="B196" s="251" t="s">
        <v>190</v>
      </c>
      <c r="C196" s="251" t="s">
        <v>191</v>
      </c>
      <c r="D196" s="251" t="s">
        <v>27</v>
      </c>
      <c r="E196" s="251" t="s">
        <v>28</v>
      </c>
      <c r="F196" s="252">
        <v>110</v>
      </c>
      <c r="G196" s="246">
        <v>80</v>
      </c>
      <c r="H196" s="66">
        <f t="shared" si="15"/>
        <v>190</v>
      </c>
      <c r="I196" s="68">
        <v>19</v>
      </c>
      <c r="J196" s="61">
        <v>22</v>
      </c>
      <c r="K196" s="69">
        <f t="shared" si="18"/>
        <v>39</v>
      </c>
      <c r="L196" s="71">
        <f t="shared" si="17"/>
        <v>285</v>
      </c>
    </row>
    <row r="197" spans="1:12" x14ac:dyDescent="0.2">
      <c r="A197" s="251" t="s">
        <v>164</v>
      </c>
      <c r="B197" s="251" t="s">
        <v>190</v>
      </c>
      <c r="C197" s="251" t="s">
        <v>191</v>
      </c>
      <c r="D197" s="251" t="s">
        <v>29</v>
      </c>
      <c r="E197" s="251" t="s">
        <v>30</v>
      </c>
      <c r="F197" s="252">
        <v>147</v>
      </c>
      <c r="G197" s="246">
        <v>80</v>
      </c>
      <c r="H197" s="66">
        <f t="shared" si="15"/>
        <v>227</v>
      </c>
      <c r="I197" s="68">
        <v>19</v>
      </c>
      <c r="J197" s="61">
        <v>22</v>
      </c>
      <c r="K197" s="69">
        <f t="shared" si="18"/>
        <v>39</v>
      </c>
      <c r="L197" s="71">
        <f t="shared" si="17"/>
        <v>341</v>
      </c>
    </row>
    <row r="198" spans="1:12" x14ac:dyDescent="0.2">
      <c r="A198" s="251" t="s">
        <v>164</v>
      </c>
      <c r="B198" s="251" t="s">
        <v>190</v>
      </c>
      <c r="C198" s="251" t="s">
        <v>191</v>
      </c>
      <c r="D198" s="251" t="s">
        <v>31</v>
      </c>
      <c r="E198" s="251" t="s">
        <v>32</v>
      </c>
      <c r="F198" s="252">
        <v>194</v>
      </c>
      <c r="G198" s="246">
        <v>80</v>
      </c>
      <c r="H198" s="66">
        <f t="shared" ref="H198:H261" si="19">F198+G198</f>
        <v>274</v>
      </c>
      <c r="I198" s="68">
        <v>19</v>
      </c>
      <c r="J198" s="61">
        <v>22</v>
      </c>
      <c r="K198" s="69">
        <f t="shared" ref="K198:K199" si="20">G198-SUM(I198,J198)</f>
        <v>39</v>
      </c>
      <c r="L198" s="71">
        <f t="shared" ref="L198:L261" si="21">ROUND(H198*150%,0)</f>
        <v>411</v>
      </c>
    </row>
    <row r="199" spans="1:12" x14ac:dyDescent="0.2">
      <c r="A199" s="251" t="s">
        <v>164</v>
      </c>
      <c r="B199" s="251" t="s">
        <v>190</v>
      </c>
      <c r="C199" s="251" t="s">
        <v>191</v>
      </c>
      <c r="D199" s="251" t="s">
        <v>33</v>
      </c>
      <c r="E199" s="251" t="s">
        <v>34</v>
      </c>
      <c r="F199" s="252">
        <v>110</v>
      </c>
      <c r="G199" s="246">
        <v>80</v>
      </c>
      <c r="H199" s="66">
        <f t="shared" si="19"/>
        <v>190</v>
      </c>
      <c r="I199" s="68">
        <v>19</v>
      </c>
      <c r="J199" s="61">
        <v>22</v>
      </c>
      <c r="K199" s="69">
        <f t="shared" si="20"/>
        <v>39</v>
      </c>
      <c r="L199" s="71">
        <f t="shared" si="21"/>
        <v>285</v>
      </c>
    </row>
    <row r="200" spans="1:12" x14ac:dyDescent="0.2">
      <c r="A200" s="249" t="s">
        <v>164</v>
      </c>
      <c r="B200" s="249" t="s">
        <v>192</v>
      </c>
      <c r="C200" s="249" t="s">
        <v>193</v>
      </c>
      <c r="D200" s="249" t="s">
        <v>27</v>
      </c>
      <c r="E200" s="249" t="s">
        <v>28</v>
      </c>
      <c r="F200" s="250">
        <v>120</v>
      </c>
      <c r="G200" s="246">
        <v>74</v>
      </c>
      <c r="H200" s="66">
        <f t="shared" si="19"/>
        <v>194</v>
      </c>
      <c r="I200" s="68">
        <v>18</v>
      </c>
      <c r="J200" s="61">
        <v>20</v>
      </c>
      <c r="K200" s="69">
        <f t="shared" ref="K200:K260" si="22">G200-SUM(I200,J200)</f>
        <v>36</v>
      </c>
      <c r="L200" s="71">
        <f t="shared" si="21"/>
        <v>291</v>
      </c>
    </row>
    <row r="201" spans="1:12" x14ac:dyDescent="0.2">
      <c r="A201" s="249" t="s">
        <v>164</v>
      </c>
      <c r="B201" s="249" t="s">
        <v>192</v>
      </c>
      <c r="C201" s="249" t="s">
        <v>193</v>
      </c>
      <c r="D201" s="249" t="s">
        <v>29</v>
      </c>
      <c r="E201" s="249" t="s">
        <v>30</v>
      </c>
      <c r="F201" s="250">
        <v>149</v>
      </c>
      <c r="G201" s="246">
        <v>74</v>
      </c>
      <c r="H201" s="66">
        <f t="shared" si="19"/>
        <v>223</v>
      </c>
      <c r="I201" s="68">
        <v>18</v>
      </c>
      <c r="J201" s="61">
        <v>20</v>
      </c>
      <c r="K201" s="69">
        <f t="shared" si="22"/>
        <v>36</v>
      </c>
      <c r="L201" s="71">
        <f t="shared" si="21"/>
        <v>335</v>
      </c>
    </row>
    <row r="202" spans="1:12" x14ac:dyDescent="0.2">
      <c r="A202" s="249" t="s">
        <v>164</v>
      </c>
      <c r="B202" s="249" t="s">
        <v>192</v>
      </c>
      <c r="C202" s="249" t="s">
        <v>193</v>
      </c>
      <c r="D202" s="249" t="s">
        <v>31</v>
      </c>
      <c r="E202" s="249" t="s">
        <v>32</v>
      </c>
      <c r="F202" s="250">
        <v>190</v>
      </c>
      <c r="G202" s="246">
        <v>74</v>
      </c>
      <c r="H202" s="66">
        <f t="shared" si="19"/>
        <v>264</v>
      </c>
      <c r="I202" s="68">
        <v>18</v>
      </c>
      <c r="J202" s="61">
        <v>20</v>
      </c>
      <c r="K202" s="69">
        <f t="shared" si="22"/>
        <v>36</v>
      </c>
      <c r="L202" s="71">
        <f t="shared" si="21"/>
        <v>396</v>
      </c>
    </row>
    <row r="203" spans="1:12" x14ac:dyDescent="0.2">
      <c r="A203" s="249" t="s">
        <v>164</v>
      </c>
      <c r="B203" s="249" t="s">
        <v>192</v>
      </c>
      <c r="C203" s="249" t="s">
        <v>193</v>
      </c>
      <c r="D203" s="249" t="s">
        <v>33</v>
      </c>
      <c r="E203" s="249" t="s">
        <v>34</v>
      </c>
      <c r="F203" s="250">
        <v>120</v>
      </c>
      <c r="G203" s="246">
        <v>74</v>
      </c>
      <c r="H203" s="66">
        <f t="shared" si="19"/>
        <v>194</v>
      </c>
      <c r="I203" s="68">
        <v>18</v>
      </c>
      <c r="J203" s="61">
        <v>20</v>
      </c>
      <c r="K203" s="69">
        <f t="shared" si="22"/>
        <v>36</v>
      </c>
      <c r="L203" s="71">
        <f t="shared" si="21"/>
        <v>291</v>
      </c>
    </row>
    <row r="204" spans="1:12" x14ac:dyDescent="0.2">
      <c r="A204" s="251" t="s">
        <v>164</v>
      </c>
      <c r="B204" s="251" t="s">
        <v>194</v>
      </c>
      <c r="C204" s="251" t="s">
        <v>195</v>
      </c>
      <c r="D204" s="251" t="s">
        <v>27</v>
      </c>
      <c r="E204" s="251" t="s">
        <v>169</v>
      </c>
      <c r="F204" s="252">
        <v>124</v>
      </c>
      <c r="G204" s="246">
        <v>74</v>
      </c>
      <c r="H204" s="66">
        <f t="shared" si="19"/>
        <v>198</v>
      </c>
      <c r="I204" s="68">
        <v>18</v>
      </c>
      <c r="J204" s="61">
        <v>20</v>
      </c>
      <c r="K204" s="69">
        <f t="shared" si="22"/>
        <v>36</v>
      </c>
      <c r="L204" s="71">
        <f t="shared" si="21"/>
        <v>297</v>
      </c>
    </row>
    <row r="205" spans="1:12" x14ac:dyDescent="0.2">
      <c r="A205" s="251" t="s">
        <v>164</v>
      </c>
      <c r="B205" s="251" t="s">
        <v>194</v>
      </c>
      <c r="C205" s="251" t="s">
        <v>195</v>
      </c>
      <c r="D205" s="251" t="s">
        <v>170</v>
      </c>
      <c r="E205" s="251" t="s">
        <v>52</v>
      </c>
      <c r="F205" s="252">
        <v>192</v>
      </c>
      <c r="G205" s="246">
        <v>74</v>
      </c>
      <c r="H205" s="66">
        <f t="shared" si="19"/>
        <v>266</v>
      </c>
      <c r="I205" s="68">
        <v>18</v>
      </c>
      <c r="J205" s="61">
        <v>20</v>
      </c>
      <c r="K205" s="69">
        <f t="shared" si="22"/>
        <v>36</v>
      </c>
      <c r="L205" s="71">
        <f t="shared" si="21"/>
        <v>399</v>
      </c>
    </row>
    <row r="206" spans="1:12" x14ac:dyDescent="0.2">
      <c r="A206" s="251" t="s">
        <v>164</v>
      </c>
      <c r="B206" s="251" t="s">
        <v>194</v>
      </c>
      <c r="C206" s="251" t="s">
        <v>195</v>
      </c>
      <c r="D206" s="251" t="s">
        <v>53</v>
      </c>
      <c r="E206" s="251" t="s">
        <v>34</v>
      </c>
      <c r="F206" s="252">
        <v>124</v>
      </c>
      <c r="G206" s="246">
        <v>74</v>
      </c>
      <c r="H206" s="66">
        <f t="shared" si="19"/>
        <v>198</v>
      </c>
      <c r="I206" s="68">
        <v>18</v>
      </c>
      <c r="J206" s="61">
        <v>20</v>
      </c>
      <c r="K206" s="69">
        <f t="shared" si="22"/>
        <v>36</v>
      </c>
      <c r="L206" s="71">
        <f t="shared" si="21"/>
        <v>297</v>
      </c>
    </row>
    <row r="207" spans="1:12" x14ac:dyDescent="0.2">
      <c r="A207" s="249" t="s">
        <v>164</v>
      </c>
      <c r="B207" s="249" t="s">
        <v>196</v>
      </c>
      <c r="C207" s="249" t="s">
        <v>196</v>
      </c>
      <c r="D207" s="249" t="s">
        <v>27</v>
      </c>
      <c r="E207" s="249" t="s">
        <v>169</v>
      </c>
      <c r="F207" s="250">
        <v>145</v>
      </c>
      <c r="G207" s="246">
        <v>86</v>
      </c>
      <c r="H207" s="66">
        <f t="shared" si="19"/>
        <v>231</v>
      </c>
      <c r="I207" s="68">
        <v>21</v>
      </c>
      <c r="J207" s="61">
        <v>24</v>
      </c>
      <c r="K207" s="69">
        <f t="shared" si="22"/>
        <v>41</v>
      </c>
      <c r="L207" s="71">
        <f t="shared" si="21"/>
        <v>347</v>
      </c>
    </row>
    <row r="208" spans="1:12" x14ac:dyDescent="0.2">
      <c r="A208" s="249" t="s">
        <v>164</v>
      </c>
      <c r="B208" s="249" t="s">
        <v>196</v>
      </c>
      <c r="C208" s="249" t="s">
        <v>196</v>
      </c>
      <c r="D208" s="249" t="s">
        <v>170</v>
      </c>
      <c r="E208" s="249" t="s">
        <v>46</v>
      </c>
      <c r="F208" s="250">
        <v>205</v>
      </c>
      <c r="G208" s="246">
        <v>86</v>
      </c>
      <c r="H208" s="66">
        <f t="shared" si="19"/>
        <v>291</v>
      </c>
      <c r="I208" s="68">
        <v>21</v>
      </c>
      <c r="J208" s="61">
        <v>24</v>
      </c>
      <c r="K208" s="69">
        <f t="shared" si="22"/>
        <v>41</v>
      </c>
      <c r="L208" s="71">
        <f t="shared" si="21"/>
        <v>437</v>
      </c>
    </row>
    <row r="209" spans="1:12" x14ac:dyDescent="0.2">
      <c r="A209" s="249" t="s">
        <v>164</v>
      </c>
      <c r="B209" s="249" t="s">
        <v>196</v>
      </c>
      <c r="C209" s="249" t="s">
        <v>196</v>
      </c>
      <c r="D209" s="249" t="s">
        <v>47</v>
      </c>
      <c r="E209" s="249" t="s">
        <v>34</v>
      </c>
      <c r="F209" s="250">
        <v>131</v>
      </c>
      <c r="G209" s="246">
        <v>86</v>
      </c>
      <c r="H209" s="66">
        <f t="shared" si="19"/>
        <v>217</v>
      </c>
      <c r="I209" s="68">
        <v>21</v>
      </c>
      <c r="J209" s="61">
        <v>24</v>
      </c>
      <c r="K209" s="69">
        <f t="shared" si="22"/>
        <v>41</v>
      </c>
      <c r="L209" s="71">
        <f t="shared" si="21"/>
        <v>326</v>
      </c>
    </row>
    <row r="210" spans="1:12" x14ac:dyDescent="0.2">
      <c r="A210" s="251" t="s">
        <v>164</v>
      </c>
      <c r="B210" s="251" t="s">
        <v>197</v>
      </c>
      <c r="C210" s="251" t="s">
        <v>198</v>
      </c>
      <c r="D210" s="251" t="s">
        <v>27</v>
      </c>
      <c r="E210" s="251" t="s">
        <v>169</v>
      </c>
      <c r="F210" s="252">
        <v>126</v>
      </c>
      <c r="G210" s="246">
        <v>74</v>
      </c>
      <c r="H210" s="66">
        <f t="shared" si="19"/>
        <v>200</v>
      </c>
      <c r="I210" s="68">
        <v>18</v>
      </c>
      <c r="J210" s="61">
        <v>20</v>
      </c>
      <c r="K210" s="69">
        <f t="shared" si="22"/>
        <v>36</v>
      </c>
      <c r="L210" s="71">
        <f t="shared" si="21"/>
        <v>300</v>
      </c>
    </row>
    <row r="211" spans="1:12" x14ac:dyDescent="0.2">
      <c r="A211" s="251" t="s">
        <v>164</v>
      </c>
      <c r="B211" s="251" t="s">
        <v>197</v>
      </c>
      <c r="C211" s="251" t="s">
        <v>198</v>
      </c>
      <c r="D211" s="251" t="s">
        <v>170</v>
      </c>
      <c r="E211" s="251" t="s">
        <v>52</v>
      </c>
      <c r="F211" s="252">
        <v>219</v>
      </c>
      <c r="G211" s="246">
        <v>74</v>
      </c>
      <c r="H211" s="66">
        <f t="shared" si="19"/>
        <v>293</v>
      </c>
      <c r="I211" s="68">
        <v>18</v>
      </c>
      <c r="J211" s="61">
        <v>20</v>
      </c>
      <c r="K211" s="69">
        <f t="shared" si="22"/>
        <v>36</v>
      </c>
      <c r="L211" s="71">
        <f t="shared" si="21"/>
        <v>440</v>
      </c>
    </row>
    <row r="212" spans="1:12" x14ac:dyDescent="0.2">
      <c r="A212" s="251" t="s">
        <v>164</v>
      </c>
      <c r="B212" s="251" t="s">
        <v>197</v>
      </c>
      <c r="C212" s="251" t="s">
        <v>198</v>
      </c>
      <c r="D212" s="251" t="s">
        <v>53</v>
      </c>
      <c r="E212" s="251" t="s">
        <v>34</v>
      </c>
      <c r="F212" s="252">
        <v>126</v>
      </c>
      <c r="G212" s="246">
        <v>74</v>
      </c>
      <c r="H212" s="66">
        <f t="shared" si="19"/>
        <v>200</v>
      </c>
      <c r="I212" s="68">
        <v>18</v>
      </c>
      <c r="J212" s="61">
        <v>20</v>
      </c>
      <c r="K212" s="69">
        <f t="shared" si="22"/>
        <v>36</v>
      </c>
      <c r="L212" s="71">
        <f t="shared" si="21"/>
        <v>300</v>
      </c>
    </row>
    <row r="213" spans="1:12" x14ac:dyDescent="0.2">
      <c r="A213" s="249" t="s">
        <v>164</v>
      </c>
      <c r="B213" s="249" t="s">
        <v>199</v>
      </c>
      <c r="C213" s="249" t="s">
        <v>200</v>
      </c>
      <c r="D213" s="249" t="s">
        <v>27</v>
      </c>
      <c r="E213" s="249" t="s">
        <v>75</v>
      </c>
      <c r="F213" s="250">
        <v>151</v>
      </c>
      <c r="G213" s="246">
        <v>80</v>
      </c>
      <c r="H213" s="66">
        <f t="shared" si="19"/>
        <v>231</v>
      </c>
      <c r="I213" s="68">
        <v>19</v>
      </c>
      <c r="J213" s="61">
        <v>22</v>
      </c>
      <c r="K213" s="69">
        <f t="shared" si="22"/>
        <v>39</v>
      </c>
      <c r="L213" s="71">
        <f t="shared" si="21"/>
        <v>347</v>
      </c>
    </row>
    <row r="214" spans="1:12" x14ac:dyDescent="0.2">
      <c r="A214" s="249" t="s">
        <v>164</v>
      </c>
      <c r="B214" s="249" t="s">
        <v>199</v>
      </c>
      <c r="C214" s="249" t="s">
        <v>200</v>
      </c>
      <c r="D214" s="249" t="s">
        <v>76</v>
      </c>
      <c r="E214" s="249" t="s">
        <v>52</v>
      </c>
      <c r="F214" s="250">
        <v>170</v>
      </c>
      <c r="G214" s="246">
        <v>80</v>
      </c>
      <c r="H214" s="66">
        <f t="shared" si="19"/>
        <v>250</v>
      </c>
      <c r="I214" s="68">
        <v>19</v>
      </c>
      <c r="J214" s="61">
        <v>22</v>
      </c>
      <c r="K214" s="69">
        <f t="shared" si="22"/>
        <v>39</v>
      </c>
      <c r="L214" s="71">
        <f t="shared" si="21"/>
        <v>375</v>
      </c>
    </row>
    <row r="215" spans="1:12" x14ac:dyDescent="0.2">
      <c r="A215" s="249" t="s">
        <v>164</v>
      </c>
      <c r="B215" s="249" t="s">
        <v>199</v>
      </c>
      <c r="C215" s="249" t="s">
        <v>200</v>
      </c>
      <c r="D215" s="249" t="s">
        <v>53</v>
      </c>
      <c r="E215" s="249" t="s">
        <v>34</v>
      </c>
      <c r="F215" s="250">
        <v>151</v>
      </c>
      <c r="G215" s="246">
        <v>80</v>
      </c>
      <c r="H215" s="66">
        <f t="shared" si="19"/>
        <v>231</v>
      </c>
      <c r="I215" s="68">
        <v>19</v>
      </c>
      <c r="J215" s="61">
        <v>22</v>
      </c>
      <c r="K215" s="69">
        <f t="shared" si="22"/>
        <v>39</v>
      </c>
      <c r="L215" s="71">
        <f t="shared" si="21"/>
        <v>347</v>
      </c>
    </row>
    <row r="216" spans="1:12" x14ac:dyDescent="0.2">
      <c r="A216" s="251" t="s">
        <v>164</v>
      </c>
      <c r="B216" s="251" t="s">
        <v>201</v>
      </c>
      <c r="C216" s="251" t="s">
        <v>202</v>
      </c>
      <c r="D216" s="251" t="s">
        <v>27</v>
      </c>
      <c r="E216" s="251" t="s">
        <v>169</v>
      </c>
      <c r="F216" s="252">
        <v>129</v>
      </c>
      <c r="G216" s="246">
        <v>80</v>
      </c>
      <c r="H216" s="66">
        <f t="shared" si="19"/>
        <v>209</v>
      </c>
      <c r="I216" s="68">
        <v>19</v>
      </c>
      <c r="J216" s="61">
        <v>22</v>
      </c>
      <c r="K216" s="69">
        <f t="shared" si="22"/>
        <v>39</v>
      </c>
      <c r="L216" s="71">
        <f t="shared" si="21"/>
        <v>314</v>
      </c>
    </row>
    <row r="217" spans="1:12" x14ac:dyDescent="0.2">
      <c r="A217" s="251" t="s">
        <v>164</v>
      </c>
      <c r="B217" s="251" t="s">
        <v>201</v>
      </c>
      <c r="C217" s="251" t="s">
        <v>202</v>
      </c>
      <c r="D217" s="251" t="s">
        <v>170</v>
      </c>
      <c r="E217" s="251" t="s">
        <v>52</v>
      </c>
      <c r="F217" s="252">
        <v>214</v>
      </c>
      <c r="G217" s="246">
        <v>80</v>
      </c>
      <c r="H217" s="66">
        <f t="shared" si="19"/>
        <v>294</v>
      </c>
      <c r="I217" s="68">
        <v>19</v>
      </c>
      <c r="J217" s="61">
        <v>22</v>
      </c>
      <c r="K217" s="69">
        <f t="shared" si="22"/>
        <v>39</v>
      </c>
      <c r="L217" s="71">
        <f t="shared" si="21"/>
        <v>441</v>
      </c>
    </row>
    <row r="218" spans="1:12" x14ac:dyDescent="0.2">
      <c r="A218" s="251" t="s">
        <v>164</v>
      </c>
      <c r="B218" s="251" t="s">
        <v>201</v>
      </c>
      <c r="C218" s="251" t="s">
        <v>202</v>
      </c>
      <c r="D218" s="251" t="s">
        <v>53</v>
      </c>
      <c r="E218" s="251" t="s">
        <v>34</v>
      </c>
      <c r="F218" s="252">
        <v>129</v>
      </c>
      <c r="G218" s="246">
        <v>80</v>
      </c>
      <c r="H218" s="66">
        <f t="shared" si="19"/>
        <v>209</v>
      </c>
      <c r="I218" s="68">
        <v>19</v>
      </c>
      <c r="J218" s="61">
        <v>22</v>
      </c>
      <c r="K218" s="69">
        <f t="shared" si="22"/>
        <v>39</v>
      </c>
      <c r="L218" s="71">
        <f t="shared" si="21"/>
        <v>314</v>
      </c>
    </row>
    <row r="219" spans="1:12" x14ac:dyDescent="0.2">
      <c r="A219" s="249" t="s">
        <v>164</v>
      </c>
      <c r="B219" s="249" t="s">
        <v>203</v>
      </c>
      <c r="C219" s="249" t="s">
        <v>204</v>
      </c>
      <c r="D219" s="249" t="s">
        <v>27</v>
      </c>
      <c r="E219" s="249" t="s">
        <v>36</v>
      </c>
      <c r="F219" s="250">
        <v>113</v>
      </c>
      <c r="G219" s="246">
        <v>80</v>
      </c>
      <c r="H219" s="66">
        <f t="shared" si="19"/>
        <v>193</v>
      </c>
      <c r="I219" s="68">
        <v>19</v>
      </c>
      <c r="J219" s="61">
        <v>22</v>
      </c>
      <c r="K219" s="69">
        <f t="shared" si="22"/>
        <v>39</v>
      </c>
      <c r="L219" s="71">
        <f t="shared" si="21"/>
        <v>290</v>
      </c>
    </row>
    <row r="220" spans="1:12" x14ac:dyDescent="0.2">
      <c r="A220" s="249" t="s">
        <v>164</v>
      </c>
      <c r="B220" s="249" t="s">
        <v>203</v>
      </c>
      <c r="C220" s="249" t="s">
        <v>204</v>
      </c>
      <c r="D220" s="249" t="s">
        <v>37</v>
      </c>
      <c r="E220" s="249" t="s">
        <v>46</v>
      </c>
      <c r="F220" s="250">
        <v>138</v>
      </c>
      <c r="G220" s="246">
        <v>80</v>
      </c>
      <c r="H220" s="66">
        <f t="shared" si="19"/>
        <v>218</v>
      </c>
      <c r="I220" s="68">
        <v>19</v>
      </c>
      <c r="J220" s="61">
        <v>22</v>
      </c>
      <c r="K220" s="69">
        <f t="shared" si="22"/>
        <v>39</v>
      </c>
      <c r="L220" s="71">
        <f t="shared" si="21"/>
        <v>327</v>
      </c>
    </row>
    <row r="221" spans="1:12" x14ac:dyDescent="0.2">
      <c r="A221" s="249" t="s">
        <v>164</v>
      </c>
      <c r="B221" s="249" t="s">
        <v>203</v>
      </c>
      <c r="C221" s="249" t="s">
        <v>204</v>
      </c>
      <c r="D221" s="249" t="s">
        <v>47</v>
      </c>
      <c r="E221" s="249" t="s">
        <v>34</v>
      </c>
      <c r="F221" s="250">
        <v>113</v>
      </c>
      <c r="G221" s="246">
        <v>80</v>
      </c>
      <c r="H221" s="66">
        <f t="shared" si="19"/>
        <v>193</v>
      </c>
      <c r="I221" s="68">
        <v>19</v>
      </c>
      <c r="J221" s="61">
        <v>22</v>
      </c>
      <c r="K221" s="69">
        <f t="shared" si="22"/>
        <v>39</v>
      </c>
      <c r="L221" s="71">
        <f t="shared" si="21"/>
        <v>290</v>
      </c>
    </row>
    <row r="222" spans="1:12" x14ac:dyDescent="0.2">
      <c r="A222" s="251" t="s">
        <v>164</v>
      </c>
      <c r="B222" s="251" t="s">
        <v>205</v>
      </c>
      <c r="C222" s="251" t="s">
        <v>206</v>
      </c>
      <c r="D222" s="251" t="s">
        <v>27</v>
      </c>
      <c r="E222" s="251" t="s">
        <v>169</v>
      </c>
      <c r="F222" s="252">
        <v>148</v>
      </c>
      <c r="G222" s="246">
        <v>80</v>
      </c>
      <c r="H222" s="66">
        <f t="shared" si="19"/>
        <v>228</v>
      </c>
      <c r="I222" s="68">
        <v>19</v>
      </c>
      <c r="J222" s="61">
        <v>22</v>
      </c>
      <c r="K222" s="69">
        <f t="shared" si="22"/>
        <v>39</v>
      </c>
      <c r="L222" s="71">
        <f t="shared" si="21"/>
        <v>342</v>
      </c>
    </row>
    <row r="223" spans="1:12" x14ac:dyDescent="0.2">
      <c r="A223" s="251" t="s">
        <v>164</v>
      </c>
      <c r="B223" s="251" t="s">
        <v>205</v>
      </c>
      <c r="C223" s="251" t="s">
        <v>206</v>
      </c>
      <c r="D223" s="251" t="s">
        <v>170</v>
      </c>
      <c r="E223" s="251" t="s">
        <v>46</v>
      </c>
      <c r="F223" s="252">
        <v>200</v>
      </c>
      <c r="G223" s="246">
        <v>80</v>
      </c>
      <c r="H223" s="66">
        <f t="shared" si="19"/>
        <v>280</v>
      </c>
      <c r="I223" s="68">
        <v>19</v>
      </c>
      <c r="J223" s="61">
        <v>22</v>
      </c>
      <c r="K223" s="69">
        <f t="shared" si="22"/>
        <v>39</v>
      </c>
      <c r="L223" s="71">
        <f t="shared" si="21"/>
        <v>420</v>
      </c>
    </row>
    <row r="224" spans="1:12" x14ac:dyDescent="0.2">
      <c r="A224" s="251" t="s">
        <v>164</v>
      </c>
      <c r="B224" s="251" t="s">
        <v>205</v>
      </c>
      <c r="C224" s="251" t="s">
        <v>206</v>
      </c>
      <c r="D224" s="251" t="s">
        <v>47</v>
      </c>
      <c r="E224" s="251" t="s">
        <v>34</v>
      </c>
      <c r="F224" s="252">
        <v>148</v>
      </c>
      <c r="G224" s="246">
        <v>80</v>
      </c>
      <c r="H224" s="66">
        <f t="shared" si="19"/>
        <v>228</v>
      </c>
      <c r="I224" s="68">
        <v>19</v>
      </c>
      <c r="J224" s="61">
        <v>22</v>
      </c>
      <c r="K224" s="69">
        <f t="shared" si="22"/>
        <v>39</v>
      </c>
      <c r="L224" s="71">
        <f t="shared" si="21"/>
        <v>342</v>
      </c>
    </row>
    <row r="225" spans="1:12" x14ac:dyDescent="0.2">
      <c r="A225" s="249" t="s">
        <v>164</v>
      </c>
      <c r="B225" s="249" t="s">
        <v>207</v>
      </c>
      <c r="C225" s="249" t="s">
        <v>208</v>
      </c>
      <c r="D225" s="249" t="s">
        <v>27</v>
      </c>
      <c r="E225" s="249" t="s">
        <v>75</v>
      </c>
      <c r="F225" s="250">
        <v>181</v>
      </c>
      <c r="G225" s="246">
        <v>74</v>
      </c>
      <c r="H225" s="66">
        <f t="shared" si="19"/>
        <v>255</v>
      </c>
      <c r="I225" s="68">
        <v>18</v>
      </c>
      <c r="J225" s="61">
        <v>20</v>
      </c>
      <c r="K225" s="69">
        <f t="shared" si="22"/>
        <v>36</v>
      </c>
      <c r="L225" s="71">
        <f t="shared" si="21"/>
        <v>383</v>
      </c>
    </row>
    <row r="226" spans="1:12" x14ac:dyDescent="0.2">
      <c r="A226" s="249" t="s">
        <v>164</v>
      </c>
      <c r="B226" s="249" t="s">
        <v>207</v>
      </c>
      <c r="C226" s="249" t="s">
        <v>208</v>
      </c>
      <c r="D226" s="249" t="s">
        <v>76</v>
      </c>
      <c r="E226" s="249" t="s">
        <v>46</v>
      </c>
      <c r="F226" s="250">
        <v>259</v>
      </c>
      <c r="G226" s="246">
        <v>74</v>
      </c>
      <c r="H226" s="66">
        <f t="shared" si="19"/>
        <v>333</v>
      </c>
      <c r="I226" s="68">
        <v>18</v>
      </c>
      <c r="J226" s="61">
        <v>20</v>
      </c>
      <c r="K226" s="69">
        <f t="shared" si="22"/>
        <v>36</v>
      </c>
      <c r="L226" s="71">
        <f t="shared" si="21"/>
        <v>500</v>
      </c>
    </row>
    <row r="227" spans="1:12" x14ac:dyDescent="0.2">
      <c r="A227" s="249" t="s">
        <v>164</v>
      </c>
      <c r="B227" s="249" t="s">
        <v>207</v>
      </c>
      <c r="C227" s="249" t="s">
        <v>208</v>
      </c>
      <c r="D227" s="249" t="s">
        <v>47</v>
      </c>
      <c r="E227" s="249" t="s">
        <v>34</v>
      </c>
      <c r="F227" s="250">
        <v>181</v>
      </c>
      <c r="G227" s="246">
        <v>74</v>
      </c>
      <c r="H227" s="66">
        <f t="shared" si="19"/>
        <v>255</v>
      </c>
      <c r="I227" s="68">
        <v>18</v>
      </c>
      <c r="J227" s="61">
        <v>20</v>
      </c>
      <c r="K227" s="69">
        <f t="shared" si="22"/>
        <v>36</v>
      </c>
      <c r="L227" s="71">
        <f t="shared" si="21"/>
        <v>383</v>
      </c>
    </row>
    <row r="228" spans="1:12" x14ac:dyDescent="0.2">
      <c r="A228" s="251" t="s">
        <v>209</v>
      </c>
      <c r="B228" s="251" t="s">
        <v>210</v>
      </c>
      <c r="C228" s="251" t="s">
        <v>211</v>
      </c>
      <c r="D228" s="251" t="s">
        <v>24</v>
      </c>
      <c r="E228" s="251" t="s">
        <v>24</v>
      </c>
      <c r="F228" s="252">
        <v>136</v>
      </c>
      <c r="G228" s="246">
        <v>74</v>
      </c>
      <c r="H228" s="66">
        <f t="shared" si="19"/>
        <v>210</v>
      </c>
      <c r="I228" s="68">
        <v>18</v>
      </c>
      <c r="J228" s="61">
        <v>20</v>
      </c>
      <c r="K228" s="69">
        <f t="shared" si="22"/>
        <v>36</v>
      </c>
      <c r="L228" s="71">
        <f t="shared" si="21"/>
        <v>315</v>
      </c>
    </row>
    <row r="229" spans="1:12" x14ac:dyDescent="0.2">
      <c r="A229" s="249" t="s">
        <v>209</v>
      </c>
      <c r="B229" s="249" t="s">
        <v>212</v>
      </c>
      <c r="C229" s="249" t="s">
        <v>213</v>
      </c>
      <c r="D229" s="249" t="s">
        <v>27</v>
      </c>
      <c r="E229" s="249" t="s">
        <v>36</v>
      </c>
      <c r="F229" s="250">
        <v>182</v>
      </c>
      <c r="G229" s="246">
        <v>86</v>
      </c>
      <c r="H229" s="66">
        <f t="shared" si="19"/>
        <v>268</v>
      </c>
      <c r="I229" s="68">
        <v>21</v>
      </c>
      <c r="J229" s="61">
        <v>24</v>
      </c>
      <c r="K229" s="69">
        <f t="shared" si="22"/>
        <v>41</v>
      </c>
      <c r="L229" s="71">
        <f t="shared" si="21"/>
        <v>402</v>
      </c>
    </row>
    <row r="230" spans="1:12" x14ac:dyDescent="0.2">
      <c r="A230" s="249" t="s">
        <v>209</v>
      </c>
      <c r="B230" s="249" t="s">
        <v>212</v>
      </c>
      <c r="C230" s="249" t="s">
        <v>213</v>
      </c>
      <c r="D230" s="249" t="s">
        <v>37</v>
      </c>
      <c r="E230" s="249" t="s">
        <v>52</v>
      </c>
      <c r="F230" s="250">
        <v>197</v>
      </c>
      <c r="G230" s="246">
        <v>86</v>
      </c>
      <c r="H230" s="66">
        <f t="shared" si="19"/>
        <v>283</v>
      </c>
      <c r="I230" s="68">
        <v>21</v>
      </c>
      <c r="J230" s="61">
        <v>24</v>
      </c>
      <c r="K230" s="69">
        <f t="shared" si="22"/>
        <v>41</v>
      </c>
      <c r="L230" s="71">
        <f t="shared" si="21"/>
        <v>425</v>
      </c>
    </row>
    <row r="231" spans="1:12" x14ac:dyDescent="0.2">
      <c r="A231" s="249" t="s">
        <v>209</v>
      </c>
      <c r="B231" s="249" t="s">
        <v>212</v>
      </c>
      <c r="C231" s="249" t="s">
        <v>213</v>
      </c>
      <c r="D231" s="249" t="s">
        <v>53</v>
      </c>
      <c r="E231" s="249" t="s">
        <v>34</v>
      </c>
      <c r="F231" s="250">
        <v>182</v>
      </c>
      <c r="G231" s="246">
        <v>86</v>
      </c>
      <c r="H231" s="66">
        <f t="shared" si="19"/>
        <v>268</v>
      </c>
      <c r="I231" s="68">
        <v>21</v>
      </c>
      <c r="J231" s="61">
        <v>24</v>
      </c>
      <c r="K231" s="69">
        <f t="shared" si="22"/>
        <v>41</v>
      </c>
      <c r="L231" s="71">
        <f t="shared" si="21"/>
        <v>402</v>
      </c>
    </row>
    <row r="232" spans="1:12" x14ac:dyDescent="0.2">
      <c r="A232" s="251" t="s">
        <v>209</v>
      </c>
      <c r="B232" s="251" t="s">
        <v>214</v>
      </c>
      <c r="C232" s="251" t="s">
        <v>215</v>
      </c>
      <c r="D232" s="251" t="s">
        <v>27</v>
      </c>
      <c r="E232" s="251" t="s">
        <v>46</v>
      </c>
      <c r="F232" s="252">
        <v>125</v>
      </c>
      <c r="G232" s="246">
        <v>74</v>
      </c>
      <c r="H232" s="66">
        <f t="shared" si="19"/>
        <v>199</v>
      </c>
      <c r="I232" s="68">
        <v>18</v>
      </c>
      <c r="J232" s="61">
        <v>20</v>
      </c>
      <c r="K232" s="69">
        <f t="shared" si="22"/>
        <v>36</v>
      </c>
      <c r="L232" s="71">
        <f t="shared" si="21"/>
        <v>299</v>
      </c>
    </row>
    <row r="233" spans="1:12" x14ac:dyDescent="0.2">
      <c r="A233" s="251" t="s">
        <v>209</v>
      </c>
      <c r="B233" s="251" t="s">
        <v>214</v>
      </c>
      <c r="C233" s="251" t="s">
        <v>215</v>
      </c>
      <c r="D233" s="251" t="s">
        <v>47</v>
      </c>
      <c r="E233" s="251" t="s">
        <v>77</v>
      </c>
      <c r="F233" s="252">
        <v>110</v>
      </c>
      <c r="G233" s="246">
        <v>74</v>
      </c>
      <c r="H233" s="66">
        <f t="shared" si="19"/>
        <v>184</v>
      </c>
      <c r="I233" s="68">
        <v>18</v>
      </c>
      <c r="J233" s="61">
        <v>20</v>
      </c>
      <c r="K233" s="69">
        <f t="shared" si="22"/>
        <v>36</v>
      </c>
      <c r="L233" s="71">
        <f t="shared" si="21"/>
        <v>276</v>
      </c>
    </row>
    <row r="234" spans="1:12" x14ac:dyDescent="0.2">
      <c r="A234" s="251" t="s">
        <v>209</v>
      </c>
      <c r="B234" s="251" t="s">
        <v>214</v>
      </c>
      <c r="C234" s="251" t="s">
        <v>215</v>
      </c>
      <c r="D234" s="251" t="s">
        <v>78</v>
      </c>
      <c r="E234" s="251" t="s">
        <v>34</v>
      </c>
      <c r="F234" s="252">
        <v>125</v>
      </c>
      <c r="G234" s="246">
        <v>74</v>
      </c>
      <c r="H234" s="66">
        <f t="shared" si="19"/>
        <v>199</v>
      </c>
      <c r="I234" s="68">
        <v>18</v>
      </c>
      <c r="J234" s="61">
        <v>20</v>
      </c>
      <c r="K234" s="69">
        <f t="shared" si="22"/>
        <v>36</v>
      </c>
      <c r="L234" s="71">
        <f t="shared" si="21"/>
        <v>299</v>
      </c>
    </row>
    <row r="235" spans="1:12" x14ac:dyDescent="0.2">
      <c r="A235" s="249" t="s">
        <v>209</v>
      </c>
      <c r="B235" s="249" t="s">
        <v>216</v>
      </c>
      <c r="C235" s="249" t="s">
        <v>217</v>
      </c>
      <c r="D235" s="249" t="s">
        <v>27</v>
      </c>
      <c r="E235" s="249" t="s">
        <v>28</v>
      </c>
      <c r="F235" s="250">
        <v>172</v>
      </c>
      <c r="G235" s="246">
        <v>86</v>
      </c>
      <c r="H235" s="66">
        <f t="shared" si="19"/>
        <v>258</v>
      </c>
      <c r="I235" s="68">
        <v>21</v>
      </c>
      <c r="J235" s="61">
        <v>24</v>
      </c>
      <c r="K235" s="69">
        <f t="shared" si="22"/>
        <v>41</v>
      </c>
      <c r="L235" s="71">
        <f t="shared" si="21"/>
        <v>387</v>
      </c>
    </row>
    <row r="236" spans="1:12" x14ac:dyDescent="0.2">
      <c r="A236" s="249" t="s">
        <v>209</v>
      </c>
      <c r="B236" s="249" t="s">
        <v>216</v>
      </c>
      <c r="C236" s="249" t="s">
        <v>217</v>
      </c>
      <c r="D236" s="249" t="s">
        <v>29</v>
      </c>
      <c r="E236" s="249" t="s">
        <v>32</v>
      </c>
      <c r="F236" s="250">
        <v>223</v>
      </c>
      <c r="G236" s="246">
        <v>86</v>
      </c>
      <c r="H236" s="66">
        <f t="shared" si="19"/>
        <v>309</v>
      </c>
      <c r="I236" s="68">
        <v>21</v>
      </c>
      <c r="J236" s="61">
        <v>24</v>
      </c>
      <c r="K236" s="69">
        <f t="shared" si="22"/>
        <v>41</v>
      </c>
      <c r="L236" s="71">
        <f t="shared" si="21"/>
        <v>464</v>
      </c>
    </row>
    <row r="237" spans="1:12" x14ac:dyDescent="0.2">
      <c r="A237" s="249" t="s">
        <v>209</v>
      </c>
      <c r="B237" s="249" t="s">
        <v>216</v>
      </c>
      <c r="C237" s="249" t="s">
        <v>217</v>
      </c>
      <c r="D237" s="249" t="s">
        <v>33</v>
      </c>
      <c r="E237" s="249" t="s">
        <v>34</v>
      </c>
      <c r="F237" s="250">
        <v>172</v>
      </c>
      <c r="G237" s="246">
        <v>86</v>
      </c>
      <c r="H237" s="66">
        <f t="shared" si="19"/>
        <v>258</v>
      </c>
      <c r="I237" s="68">
        <v>21</v>
      </c>
      <c r="J237" s="61">
        <v>24</v>
      </c>
      <c r="K237" s="69">
        <f t="shared" si="22"/>
        <v>41</v>
      </c>
      <c r="L237" s="71">
        <f t="shared" si="21"/>
        <v>387</v>
      </c>
    </row>
    <row r="238" spans="1:12" x14ac:dyDescent="0.2">
      <c r="A238" s="251" t="s">
        <v>209</v>
      </c>
      <c r="B238" s="251" t="s">
        <v>218</v>
      </c>
      <c r="C238" s="251" t="s">
        <v>219</v>
      </c>
      <c r="D238" s="251" t="s">
        <v>24</v>
      </c>
      <c r="E238" s="251" t="s">
        <v>24</v>
      </c>
      <c r="F238" s="252">
        <v>126</v>
      </c>
      <c r="G238" s="246">
        <v>74</v>
      </c>
      <c r="H238" s="66">
        <f t="shared" si="19"/>
        <v>200</v>
      </c>
      <c r="I238" s="68">
        <v>18</v>
      </c>
      <c r="J238" s="61">
        <v>20</v>
      </c>
      <c r="K238" s="69">
        <f t="shared" si="22"/>
        <v>36</v>
      </c>
      <c r="L238" s="71">
        <f t="shared" si="21"/>
        <v>300</v>
      </c>
    </row>
    <row r="239" spans="1:12" x14ac:dyDescent="0.2">
      <c r="A239" s="249" t="s">
        <v>209</v>
      </c>
      <c r="B239" s="249" t="s">
        <v>220</v>
      </c>
      <c r="C239" s="249" t="s">
        <v>221</v>
      </c>
      <c r="D239" s="249" t="s">
        <v>27</v>
      </c>
      <c r="E239" s="249" t="s">
        <v>28</v>
      </c>
      <c r="F239" s="250">
        <v>147</v>
      </c>
      <c r="G239" s="246">
        <v>80</v>
      </c>
      <c r="H239" s="66">
        <f t="shared" si="19"/>
        <v>227</v>
      </c>
      <c r="I239" s="68">
        <v>19</v>
      </c>
      <c r="J239" s="61">
        <v>22</v>
      </c>
      <c r="K239" s="69">
        <f t="shared" si="22"/>
        <v>39</v>
      </c>
      <c r="L239" s="71">
        <f t="shared" si="21"/>
        <v>341</v>
      </c>
    </row>
    <row r="240" spans="1:12" x14ac:dyDescent="0.2">
      <c r="A240" s="249" t="s">
        <v>209</v>
      </c>
      <c r="B240" s="249" t="s">
        <v>220</v>
      </c>
      <c r="C240" s="249" t="s">
        <v>221</v>
      </c>
      <c r="D240" s="249" t="s">
        <v>29</v>
      </c>
      <c r="E240" s="249" t="s">
        <v>46</v>
      </c>
      <c r="F240" s="250">
        <v>176</v>
      </c>
      <c r="G240" s="246">
        <v>80</v>
      </c>
      <c r="H240" s="66">
        <f t="shared" si="19"/>
        <v>256</v>
      </c>
      <c r="I240" s="68">
        <v>19</v>
      </c>
      <c r="J240" s="61">
        <v>22</v>
      </c>
      <c r="K240" s="69">
        <f t="shared" si="22"/>
        <v>39</v>
      </c>
      <c r="L240" s="71">
        <f t="shared" si="21"/>
        <v>384</v>
      </c>
    </row>
    <row r="241" spans="1:12" x14ac:dyDescent="0.2">
      <c r="A241" s="249" t="s">
        <v>209</v>
      </c>
      <c r="B241" s="249" t="s">
        <v>220</v>
      </c>
      <c r="C241" s="249" t="s">
        <v>221</v>
      </c>
      <c r="D241" s="249" t="s">
        <v>47</v>
      </c>
      <c r="E241" s="249" t="s">
        <v>34</v>
      </c>
      <c r="F241" s="250">
        <v>147</v>
      </c>
      <c r="G241" s="246">
        <v>80</v>
      </c>
      <c r="H241" s="66">
        <f t="shared" si="19"/>
        <v>227</v>
      </c>
      <c r="I241" s="68">
        <v>19</v>
      </c>
      <c r="J241" s="61">
        <v>22</v>
      </c>
      <c r="K241" s="69">
        <f t="shared" si="22"/>
        <v>39</v>
      </c>
      <c r="L241" s="71">
        <f t="shared" si="21"/>
        <v>341</v>
      </c>
    </row>
    <row r="242" spans="1:12" x14ac:dyDescent="0.2">
      <c r="A242" s="251" t="s">
        <v>222</v>
      </c>
      <c r="B242" s="251" t="s">
        <v>223</v>
      </c>
      <c r="C242" s="251" t="s">
        <v>223</v>
      </c>
      <c r="D242" s="251" t="s">
        <v>24</v>
      </c>
      <c r="E242" s="251" t="s">
        <v>24</v>
      </c>
      <c r="F242" s="252">
        <v>115</v>
      </c>
      <c r="G242" s="246">
        <v>80</v>
      </c>
      <c r="H242" s="66">
        <f t="shared" si="19"/>
        <v>195</v>
      </c>
      <c r="I242" s="68">
        <v>19</v>
      </c>
      <c r="J242" s="61">
        <v>22</v>
      </c>
      <c r="K242" s="69">
        <f t="shared" si="22"/>
        <v>39</v>
      </c>
      <c r="L242" s="71">
        <f t="shared" si="21"/>
        <v>293</v>
      </c>
    </row>
    <row r="243" spans="1:12" x14ac:dyDescent="0.2">
      <c r="A243" s="249" t="s">
        <v>222</v>
      </c>
      <c r="B243" s="249" t="s">
        <v>224</v>
      </c>
      <c r="C243" s="249" t="s">
        <v>225</v>
      </c>
      <c r="D243" s="249" t="s">
        <v>24</v>
      </c>
      <c r="E243" s="249" t="s">
        <v>24</v>
      </c>
      <c r="F243" s="250">
        <v>121</v>
      </c>
      <c r="G243" s="246">
        <v>80</v>
      </c>
      <c r="H243" s="66">
        <f t="shared" si="19"/>
        <v>201</v>
      </c>
      <c r="I243" s="68">
        <v>19</v>
      </c>
      <c r="J243" s="61">
        <v>22</v>
      </c>
      <c r="K243" s="69">
        <f t="shared" si="22"/>
        <v>39</v>
      </c>
      <c r="L243" s="71">
        <f t="shared" si="21"/>
        <v>302</v>
      </c>
    </row>
    <row r="244" spans="1:12" x14ac:dyDescent="0.2">
      <c r="A244" s="251" t="s">
        <v>226</v>
      </c>
      <c r="B244" s="251" t="s">
        <v>651</v>
      </c>
      <c r="C244" s="251" t="s">
        <v>650</v>
      </c>
      <c r="D244" s="251" t="s">
        <v>27</v>
      </c>
      <c r="E244" s="251" t="s">
        <v>44</v>
      </c>
      <c r="F244" s="252">
        <v>191</v>
      </c>
      <c r="G244" s="246">
        <v>86</v>
      </c>
      <c r="H244" s="66">
        <f t="shared" si="19"/>
        <v>277</v>
      </c>
      <c r="I244" s="68">
        <v>21</v>
      </c>
      <c r="J244" s="61">
        <v>24</v>
      </c>
      <c r="K244" s="69">
        <f t="shared" si="22"/>
        <v>41</v>
      </c>
      <c r="L244" s="71">
        <f t="shared" si="21"/>
        <v>416</v>
      </c>
    </row>
    <row r="245" spans="1:12" x14ac:dyDescent="0.2">
      <c r="A245" s="251" t="s">
        <v>226</v>
      </c>
      <c r="B245" s="251" t="s">
        <v>651</v>
      </c>
      <c r="C245" s="251" t="s">
        <v>650</v>
      </c>
      <c r="D245" s="251" t="s">
        <v>45</v>
      </c>
      <c r="E245" s="251" t="s">
        <v>30</v>
      </c>
      <c r="F245" s="252">
        <v>167</v>
      </c>
      <c r="G245" s="246">
        <v>86</v>
      </c>
      <c r="H245" s="66">
        <f t="shared" si="19"/>
        <v>253</v>
      </c>
      <c r="I245" s="68">
        <v>21</v>
      </c>
      <c r="J245" s="61">
        <v>24</v>
      </c>
      <c r="K245" s="69">
        <f t="shared" si="22"/>
        <v>41</v>
      </c>
      <c r="L245" s="71">
        <f t="shared" si="21"/>
        <v>380</v>
      </c>
    </row>
    <row r="246" spans="1:12" x14ac:dyDescent="0.2">
      <c r="A246" s="251" t="s">
        <v>226</v>
      </c>
      <c r="B246" s="251" t="s">
        <v>651</v>
      </c>
      <c r="C246" s="251" t="s">
        <v>650</v>
      </c>
      <c r="D246" s="251" t="s">
        <v>31</v>
      </c>
      <c r="E246" s="251" t="s">
        <v>34</v>
      </c>
      <c r="F246" s="252">
        <v>191</v>
      </c>
      <c r="G246" s="246">
        <v>86</v>
      </c>
      <c r="H246" s="66">
        <f t="shared" si="19"/>
        <v>277</v>
      </c>
      <c r="I246" s="68">
        <v>21</v>
      </c>
      <c r="J246" s="61">
        <v>24</v>
      </c>
      <c r="K246" s="69">
        <f t="shared" si="22"/>
        <v>41</v>
      </c>
      <c r="L246" s="71">
        <f t="shared" si="21"/>
        <v>416</v>
      </c>
    </row>
    <row r="247" spans="1:12" x14ac:dyDescent="0.2">
      <c r="A247" s="249" t="s">
        <v>226</v>
      </c>
      <c r="B247" s="249" t="s">
        <v>227</v>
      </c>
      <c r="C247" s="249" t="s">
        <v>228</v>
      </c>
      <c r="D247" s="249" t="s">
        <v>27</v>
      </c>
      <c r="E247" s="249" t="s">
        <v>30</v>
      </c>
      <c r="F247" s="250">
        <v>142</v>
      </c>
      <c r="G247" s="246">
        <v>74</v>
      </c>
      <c r="H247" s="66">
        <f t="shared" si="19"/>
        <v>216</v>
      </c>
      <c r="I247" s="68">
        <v>18</v>
      </c>
      <c r="J247" s="61">
        <v>20</v>
      </c>
      <c r="K247" s="69">
        <f t="shared" si="22"/>
        <v>36</v>
      </c>
      <c r="L247" s="71">
        <f t="shared" si="21"/>
        <v>324</v>
      </c>
    </row>
    <row r="248" spans="1:12" x14ac:dyDescent="0.2">
      <c r="A248" s="249" t="s">
        <v>226</v>
      </c>
      <c r="B248" s="249" t="s">
        <v>227</v>
      </c>
      <c r="C248" s="249" t="s">
        <v>228</v>
      </c>
      <c r="D248" s="249" t="s">
        <v>31</v>
      </c>
      <c r="E248" s="249" t="s">
        <v>54</v>
      </c>
      <c r="F248" s="250">
        <v>217</v>
      </c>
      <c r="G248" s="246">
        <v>74</v>
      </c>
      <c r="H248" s="66">
        <f t="shared" si="19"/>
        <v>291</v>
      </c>
      <c r="I248" s="68">
        <v>18</v>
      </c>
      <c r="J248" s="61">
        <v>20</v>
      </c>
      <c r="K248" s="69">
        <f t="shared" si="22"/>
        <v>36</v>
      </c>
      <c r="L248" s="71">
        <f t="shared" si="21"/>
        <v>437</v>
      </c>
    </row>
    <row r="249" spans="1:12" x14ac:dyDescent="0.2">
      <c r="A249" s="249" t="s">
        <v>226</v>
      </c>
      <c r="B249" s="249" t="s">
        <v>227</v>
      </c>
      <c r="C249" s="249" t="s">
        <v>228</v>
      </c>
      <c r="D249" s="249" t="s">
        <v>55</v>
      </c>
      <c r="E249" s="249" t="s">
        <v>34</v>
      </c>
      <c r="F249" s="250">
        <v>142</v>
      </c>
      <c r="G249" s="246">
        <v>74</v>
      </c>
      <c r="H249" s="66">
        <f t="shared" si="19"/>
        <v>216</v>
      </c>
      <c r="I249" s="68">
        <v>18</v>
      </c>
      <c r="J249" s="61">
        <v>20</v>
      </c>
      <c r="K249" s="69">
        <f t="shared" si="22"/>
        <v>36</v>
      </c>
      <c r="L249" s="71">
        <f t="shared" si="21"/>
        <v>324</v>
      </c>
    </row>
    <row r="250" spans="1:12" x14ac:dyDescent="0.2">
      <c r="A250" s="251" t="s">
        <v>226</v>
      </c>
      <c r="B250" s="251" t="s">
        <v>229</v>
      </c>
      <c r="C250" s="251" t="s">
        <v>230</v>
      </c>
      <c r="D250" s="251" t="s">
        <v>27</v>
      </c>
      <c r="E250" s="251" t="s">
        <v>75</v>
      </c>
      <c r="F250" s="252">
        <v>191</v>
      </c>
      <c r="G250" s="246">
        <v>80</v>
      </c>
      <c r="H250" s="66">
        <f t="shared" si="19"/>
        <v>271</v>
      </c>
      <c r="I250" s="68">
        <v>19</v>
      </c>
      <c r="J250" s="61">
        <v>22</v>
      </c>
      <c r="K250" s="69">
        <f t="shared" si="22"/>
        <v>39</v>
      </c>
      <c r="L250" s="71">
        <f t="shared" si="21"/>
        <v>407</v>
      </c>
    </row>
    <row r="251" spans="1:12" x14ac:dyDescent="0.2">
      <c r="A251" s="251" t="s">
        <v>226</v>
      </c>
      <c r="B251" s="251" t="s">
        <v>229</v>
      </c>
      <c r="C251" s="251" t="s">
        <v>230</v>
      </c>
      <c r="D251" s="251" t="s">
        <v>76</v>
      </c>
      <c r="E251" s="251" t="s">
        <v>52</v>
      </c>
      <c r="F251" s="252">
        <v>300</v>
      </c>
      <c r="G251" s="246">
        <v>80</v>
      </c>
      <c r="H251" s="66">
        <f t="shared" si="19"/>
        <v>380</v>
      </c>
      <c r="I251" s="68">
        <v>19</v>
      </c>
      <c r="J251" s="61">
        <v>22</v>
      </c>
      <c r="K251" s="69">
        <f t="shared" si="22"/>
        <v>39</v>
      </c>
      <c r="L251" s="71">
        <f t="shared" si="21"/>
        <v>570</v>
      </c>
    </row>
    <row r="252" spans="1:12" x14ac:dyDescent="0.2">
      <c r="A252" s="251" t="s">
        <v>226</v>
      </c>
      <c r="B252" s="251" t="s">
        <v>229</v>
      </c>
      <c r="C252" s="251" t="s">
        <v>230</v>
      </c>
      <c r="D252" s="251" t="s">
        <v>53</v>
      </c>
      <c r="E252" s="251" t="s">
        <v>30</v>
      </c>
      <c r="F252" s="252">
        <v>181</v>
      </c>
      <c r="G252" s="246">
        <v>80</v>
      </c>
      <c r="H252" s="66">
        <f t="shared" si="19"/>
        <v>261</v>
      </c>
      <c r="I252" s="68">
        <v>19</v>
      </c>
      <c r="J252" s="61">
        <v>22</v>
      </c>
      <c r="K252" s="69">
        <f t="shared" si="22"/>
        <v>39</v>
      </c>
      <c r="L252" s="71">
        <f t="shared" si="21"/>
        <v>392</v>
      </c>
    </row>
    <row r="253" spans="1:12" x14ac:dyDescent="0.2">
      <c r="A253" s="251" t="s">
        <v>226</v>
      </c>
      <c r="B253" s="251" t="s">
        <v>229</v>
      </c>
      <c r="C253" s="251" t="s">
        <v>230</v>
      </c>
      <c r="D253" s="251" t="s">
        <v>31</v>
      </c>
      <c r="E253" s="251" t="s">
        <v>34</v>
      </c>
      <c r="F253" s="252">
        <v>295</v>
      </c>
      <c r="G253" s="246">
        <v>80</v>
      </c>
      <c r="H253" s="66">
        <f t="shared" si="19"/>
        <v>375</v>
      </c>
      <c r="I253" s="68">
        <v>19</v>
      </c>
      <c r="J253" s="61">
        <v>22</v>
      </c>
      <c r="K253" s="69">
        <f t="shared" si="22"/>
        <v>39</v>
      </c>
      <c r="L253" s="71">
        <f t="shared" si="21"/>
        <v>563</v>
      </c>
    </row>
    <row r="254" spans="1:12" x14ac:dyDescent="0.2">
      <c r="A254" s="249" t="s">
        <v>231</v>
      </c>
      <c r="B254" s="249" t="s">
        <v>232</v>
      </c>
      <c r="C254" s="249" t="s">
        <v>233</v>
      </c>
      <c r="D254" s="249" t="s">
        <v>24</v>
      </c>
      <c r="E254" s="249" t="s">
        <v>24</v>
      </c>
      <c r="F254" s="250">
        <v>114</v>
      </c>
      <c r="G254" s="246">
        <v>74</v>
      </c>
      <c r="H254" s="66">
        <f t="shared" si="19"/>
        <v>188</v>
      </c>
      <c r="I254" s="68">
        <v>18</v>
      </c>
      <c r="J254" s="61">
        <v>20</v>
      </c>
      <c r="K254" s="69">
        <f t="shared" si="22"/>
        <v>36</v>
      </c>
      <c r="L254" s="71">
        <f t="shared" si="21"/>
        <v>282</v>
      </c>
    </row>
    <row r="255" spans="1:12" x14ac:dyDescent="0.2">
      <c r="A255" s="251" t="s">
        <v>231</v>
      </c>
      <c r="B255" s="251" t="s">
        <v>234</v>
      </c>
      <c r="C255" s="251" t="s">
        <v>235</v>
      </c>
      <c r="D255" s="251" t="s">
        <v>27</v>
      </c>
      <c r="E255" s="251" t="s">
        <v>75</v>
      </c>
      <c r="F255" s="252">
        <v>223</v>
      </c>
      <c r="G255" s="246">
        <v>92</v>
      </c>
      <c r="H255" s="66">
        <f t="shared" si="19"/>
        <v>315</v>
      </c>
      <c r="I255" s="68">
        <v>22</v>
      </c>
      <c r="J255" s="61">
        <v>26</v>
      </c>
      <c r="K255" s="69">
        <f t="shared" si="22"/>
        <v>44</v>
      </c>
      <c r="L255" s="71">
        <f t="shared" si="21"/>
        <v>473</v>
      </c>
    </row>
    <row r="256" spans="1:12" x14ac:dyDescent="0.2">
      <c r="A256" s="251" t="s">
        <v>231</v>
      </c>
      <c r="B256" s="251" t="s">
        <v>234</v>
      </c>
      <c r="C256" s="251" t="s">
        <v>235</v>
      </c>
      <c r="D256" s="251" t="s">
        <v>76</v>
      </c>
      <c r="E256" s="251" t="s">
        <v>52</v>
      </c>
      <c r="F256" s="252">
        <v>142</v>
      </c>
      <c r="G256" s="246">
        <v>92</v>
      </c>
      <c r="H256" s="66">
        <f t="shared" si="19"/>
        <v>234</v>
      </c>
      <c r="I256" s="68">
        <v>22</v>
      </c>
      <c r="J256" s="61">
        <v>26</v>
      </c>
      <c r="K256" s="69">
        <f t="shared" si="22"/>
        <v>44</v>
      </c>
      <c r="L256" s="71">
        <f t="shared" si="21"/>
        <v>351</v>
      </c>
    </row>
    <row r="257" spans="1:12" x14ac:dyDescent="0.2">
      <c r="A257" s="251" t="s">
        <v>231</v>
      </c>
      <c r="B257" s="251" t="s">
        <v>234</v>
      </c>
      <c r="C257" s="251" t="s">
        <v>235</v>
      </c>
      <c r="D257" s="251" t="s">
        <v>53</v>
      </c>
      <c r="E257" s="251" t="s">
        <v>77</v>
      </c>
      <c r="F257" s="252">
        <v>234</v>
      </c>
      <c r="G257" s="246">
        <v>92</v>
      </c>
      <c r="H257" s="66">
        <f t="shared" si="19"/>
        <v>326</v>
      </c>
      <c r="I257" s="68">
        <v>22</v>
      </c>
      <c r="J257" s="61">
        <v>26</v>
      </c>
      <c r="K257" s="69">
        <f t="shared" si="22"/>
        <v>44</v>
      </c>
      <c r="L257" s="71">
        <f t="shared" si="21"/>
        <v>489</v>
      </c>
    </row>
    <row r="258" spans="1:12" x14ac:dyDescent="0.2">
      <c r="A258" s="251" t="s">
        <v>231</v>
      </c>
      <c r="B258" s="251" t="s">
        <v>234</v>
      </c>
      <c r="C258" s="251" t="s">
        <v>235</v>
      </c>
      <c r="D258" s="251" t="s">
        <v>78</v>
      </c>
      <c r="E258" s="251" t="s">
        <v>54</v>
      </c>
      <c r="F258" s="252">
        <v>202</v>
      </c>
      <c r="G258" s="246">
        <v>92</v>
      </c>
      <c r="H258" s="66">
        <f t="shared" si="19"/>
        <v>294</v>
      </c>
      <c r="I258" s="68">
        <v>22</v>
      </c>
      <c r="J258" s="61">
        <v>26</v>
      </c>
      <c r="K258" s="69">
        <f t="shared" si="22"/>
        <v>44</v>
      </c>
      <c r="L258" s="71">
        <f t="shared" si="21"/>
        <v>441</v>
      </c>
    </row>
    <row r="259" spans="1:12" x14ac:dyDescent="0.2">
      <c r="A259" s="251" t="s">
        <v>231</v>
      </c>
      <c r="B259" s="251" t="s">
        <v>234</v>
      </c>
      <c r="C259" s="251" t="s">
        <v>235</v>
      </c>
      <c r="D259" s="251" t="s">
        <v>55</v>
      </c>
      <c r="E259" s="251" t="s">
        <v>34</v>
      </c>
      <c r="F259" s="252">
        <v>223</v>
      </c>
      <c r="G259" s="246">
        <v>92</v>
      </c>
      <c r="H259" s="66">
        <f t="shared" si="19"/>
        <v>315</v>
      </c>
      <c r="I259" s="68">
        <v>22</v>
      </c>
      <c r="J259" s="61">
        <v>26</v>
      </c>
      <c r="K259" s="69">
        <f t="shared" si="22"/>
        <v>44</v>
      </c>
      <c r="L259" s="71">
        <f t="shared" si="21"/>
        <v>473</v>
      </c>
    </row>
    <row r="260" spans="1:12" x14ac:dyDescent="0.2">
      <c r="A260" s="249" t="s">
        <v>231</v>
      </c>
      <c r="B260" s="249" t="s">
        <v>236</v>
      </c>
      <c r="C260" s="249" t="s">
        <v>237</v>
      </c>
      <c r="D260" s="249" t="s">
        <v>24</v>
      </c>
      <c r="E260" s="249" t="s">
        <v>24</v>
      </c>
      <c r="F260" s="250">
        <v>150</v>
      </c>
      <c r="G260" s="246">
        <v>86</v>
      </c>
      <c r="H260" s="66">
        <f t="shared" si="19"/>
        <v>236</v>
      </c>
      <c r="I260" s="68">
        <v>21</v>
      </c>
      <c r="J260" s="61">
        <v>24</v>
      </c>
      <c r="K260" s="69">
        <f t="shared" si="22"/>
        <v>41</v>
      </c>
      <c r="L260" s="71">
        <f t="shared" si="21"/>
        <v>354</v>
      </c>
    </row>
    <row r="261" spans="1:12" x14ac:dyDescent="0.2">
      <c r="A261" s="251" t="s">
        <v>231</v>
      </c>
      <c r="B261" s="251" t="s">
        <v>238</v>
      </c>
      <c r="C261" s="251" t="s">
        <v>656</v>
      </c>
      <c r="D261" s="251" t="s">
        <v>24</v>
      </c>
      <c r="E261" s="251" t="s">
        <v>24</v>
      </c>
      <c r="F261" s="252">
        <v>115</v>
      </c>
      <c r="G261" s="246">
        <v>80</v>
      </c>
      <c r="H261" s="66">
        <f t="shared" si="19"/>
        <v>195</v>
      </c>
      <c r="I261" s="68">
        <v>19</v>
      </c>
      <c r="J261" s="61">
        <v>22</v>
      </c>
      <c r="K261" s="69">
        <f>G261-SUM(I261,J261)</f>
        <v>39</v>
      </c>
      <c r="L261" s="71">
        <f t="shared" si="21"/>
        <v>293</v>
      </c>
    </row>
    <row r="262" spans="1:12" x14ac:dyDescent="0.2">
      <c r="A262" s="249" t="s">
        <v>239</v>
      </c>
      <c r="B262" s="249" t="s">
        <v>240</v>
      </c>
      <c r="C262" s="249" t="s">
        <v>183</v>
      </c>
      <c r="D262" s="249" t="s">
        <v>27</v>
      </c>
      <c r="E262" s="249" t="s">
        <v>46</v>
      </c>
      <c r="F262" s="250">
        <v>110</v>
      </c>
      <c r="G262" s="246">
        <v>74</v>
      </c>
      <c r="H262" s="66">
        <f t="shared" ref="H262:H325" si="23">F262+G262</f>
        <v>184</v>
      </c>
      <c r="I262" s="68">
        <v>18</v>
      </c>
      <c r="J262" s="61">
        <v>20</v>
      </c>
      <c r="K262" s="69">
        <f t="shared" ref="K262:K264" si="24">G262-SUM(I262,J262)</f>
        <v>36</v>
      </c>
      <c r="L262" s="71">
        <f t="shared" ref="L262:L325" si="25">ROUND(H262*150%,0)</f>
        <v>276</v>
      </c>
    </row>
    <row r="263" spans="1:12" x14ac:dyDescent="0.2">
      <c r="A263" s="249" t="s">
        <v>239</v>
      </c>
      <c r="B263" s="249" t="s">
        <v>240</v>
      </c>
      <c r="C263" s="249" t="s">
        <v>183</v>
      </c>
      <c r="D263" s="249" t="s">
        <v>47</v>
      </c>
      <c r="E263" s="249" t="s">
        <v>54</v>
      </c>
      <c r="F263" s="250">
        <v>139</v>
      </c>
      <c r="G263" s="246">
        <v>74</v>
      </c>
      <c r="H263" s="66">
        <f t="shared" si="23"/>
        <v>213</v>
      </c>
      <c r="I263" s="68">
        <v>18</v>
      </c>
      <c r="J263" s="61">
        <v>20</v>
      </c>
      <c r="K263" s="69">
        <f t="shared" si="24"/>
        <v>36</v>
      </c>
      <c r="L263" s="71">
        <f t="shared" si="25"/>
        <v>320</v>
      </c>
    </row>
    <row r="264" spans="1:12" x14ac:dyDescent="0.2">
      <c r="A264" s="249" t="s">
        <v>239</v>
      </c>
      <c r="B264" s="249" t="s">
        <v>240</v>
      </c>
      <c r="C264" s="249" t="s">
        <v>183</v>
      </c>
      <c r="D264" s="249" t="s">
        <v>55</v>
      </c>
      <c r="E264" s="249" t="s">
        <v>34</v>
      </c>
      <c r="F264" s="250">
        <v>110</v>
      </c>
      <c r="G264" s="246">
        <v>74</v>
      </c>
      <c r="H264" s="66">
        <f t="shared" si="23"/>
        <v>184</v>
      </c>
      <c r="I264" s="68">
        <v>18</v>
      </c>
      <c r="J264" s="61">
        <v>20</v>
      </c>
      <c r="K264" s="69">
        <f t="shared" si="24"/>
        <v>36</v>
      </c>
      <c r="L264" s="71">
        <f t="shared" si="25"/>
        <v>276</v>
      </c>
    </row>
    <row r="265" spans="1:12" x14ac:dyDescent="0.2">
      <c r="A265" s="251" t="s">
        <v>239</v>
      </c>
      <c r="B265" s="251" t="s">
        <v>245</v>
      </c>
      <c r="C265" s="251" t="s">
        <v>246</v>
      </c>
      <c r="D265" s="251" t="s">
        <v>24</v>
      </c>
      <c r="E265" s="251" t="s">
        <v>24</v>
      </c>
      <c r="F265" s="252">
        <v>133</v>
      </c>
      <c r="G265" s="246">
        <v>80</v>
      </c>
      <c r="H265" s="66">
        <f t="shared" si="23"/>
        <v>213</v>
      </c>
      <c r="I265" s="68">
        <v>19</v>
      </c>
      <c r="J265" s="61">
        <v>22</v>
      </c>
      <c r="K265" s="69">
        <f>G265-SUM(I265,J265)</f>
        <v>39</v>
      </c>
      <c r="L265" s="71">
        <f t="shared" si="25"/>
        <v>320</v>
      </c>
    </row>
    <row r="266" spans="1:12" x14ac:dyDescent="0.2">
      <c r="A266" s="249" t="s">
        <v>239</v>
      </c>
      <c r="B266" s="249" t="s">
        <v>247</v>
      </c>
      <c r="C266" s="249" t="s">
        <v>248</v>
      </c>
      <c r="D266" s="249" t="s">
        <v>27</v>
      </c>
      <c r="E266" s="249" t="s">
        <v>32</v>
      </c>
      <c r="F266" s="250">
        <v>123</v>
      </c>
      <c r="G266" s="246">
        <v>74</v>
      </c>
      <c r="H266" s="66">
        <f t="shared" si="23"/>
        <v>197</v>
      </c>
      <c r="I266" s="68">
        <v>18</v>
      </c>
      <c r="J266" s="61">
        <v>20</v>
      </c>
      <c r="K266" s="69">
        <f t="shared" ref="K266:K328" si="26">G266-SUM(I266,J266)</f>
        <v>36</v>
      </c>
      <c r="L266" s="71">
        <f t="shared" si="25"/>
        <v>296</v>
      </c>
    </row>
    <row r="267" spans="1:12" x14ac:dyDescent="0.2">
      <c r="A267" s="249" t="s">
        <v>239</v>
      </c>
      <c r="B267" s="249" t="s">
        <v>247</v>
      </c>
      <c r="C267" s="249" t="s">
        <v>248</v>
      </c>
      <c r="D267" s="249" t="s">
        <v>33</v>
      </c>
      <c r="E267" s="249" t="s">
        <v>34</v>
      </c>
      <c r="F267" s="250">
        <v>143</v>
      </c>
      <c r="G267" s="246">
        <v>74</v>
      </c>
      <c r="H267" s="66">
        <f t="shared" si="23"/>
        <v>217</v>
      </c>
      <c r="I267" s="68">
        <v>18</v>
      </c>
      <c r="J267" s="61">
        <v>20</v>
      </c>
      <c r="K267" s="69">
        <f t="shared" si="26"/>
        <v>36</v>
      </c>
      <c r="L267" s="71">
        <f t="shared" si="25"/>
        <v>326</v>
      </c>
    </row>
    <row r="268" spans="1:12" x14ac:dyDescent="0.2">
      <c r="A268" s="251" t="s">
        <v>249</v>
      </c>
      <c r="B268" s="251" t="s">
        <v>250</v>
      </c>
      <c r="C268" s="251" t="s">
        <v>251</v>
      </c>
      <c r="D268" s="251" t="s">
        <v>24</v>
      </c>
      <c r="E268" s="251" t="s">
        <v>24</v>
      </c>
      <c r="F268" s="252">
        <v>135</v>
      </c>
      <c r="G268" s="246">
        <v>80</v>
      </c>
      <c r="H268" s="66">
        <f t="shared" si="23"/>
        <v>215</v>
      </c>
      <c r="I268" s="68">
        <v>19</v>
      </c>
      <c r="J268" s="61">
        <v>22</v>
      </c>
      <c r="K268" s="69">
        <f>G268-SUM(I268,J268)</f>
        <v>39</v>
      </c>
      <c r="L268" s="71">
        <f t="shared" si="25"/>
        <v>323</v>
      </c>
    </row>
    <row r="269" spans="1:12" x14ac:dyDescent="0.2">
      <c r="A269" s="249" t="s">
        <v>254</v>
      </c>
      <c r="B269" s="249" t="s">
        <v>255</v>
      </c>
      <c r="C269" s="249" t="s">
        <v>255</v>
      </c>
      <c r="D269" s="249" t="s">
        <v>24</v>
      </c>
      <c r="E269" s="249" t="s">
        <v>24</v>
      </c>
      <c r="F269" s="250">
        <v>116</v>
      </c>
      <c r="G269" s="246">
        <v>68</v>
      </c>
      <c r="H269" s="66">
        <f t="shared" si="23"/>
        <v>184</v>
      </c>
      <c r="I269" s="68">
        <v>16</v>
      </c>
      <c r="J269" s="61">
        <v>19</v>
      </c>
      <c r="K269" s="69">
        <f t="shared" ref="K269" si="27">G269-SUM(I269,J269)</f>
        <v>33</v>
      </c>
      <c r="L269" s="71">
        <f t="shared" si="25"/>
        <v>276</v>
      </c>
    </row>
    <row r="270" spans="1:12" x14ac:dyDescent="0.2">
      <c r="A270" s="251" t="s">
        <v>254</v>
      </c>
      <c r="B270" s="251" t="s">
        <v>256</v>
      </c>
      <c r="C270" s="251" t="s">
        <v>256</v>
      </c>
      <c r="D270" s="251" t="s">
        <v>24</v>
      </c>
      <c r="E270" s="251" t="s">
        <v>24</v>
      </c>
      <c r="F270" s="252">
        <v>163</v>
      </c>
      <c r="G270" s="246">
        <v>86</v>
      </c>
      <c r="H270" s="66">
        <f t="shared" si="23"/>
        <v>249</v>
      </c>
      <c r="I270" s="68">
        <v>21</v>
      </c>
      <c r="J270" s="61">
        <v>24</v>
      </c>
      <c r="K270" s="69">
        <f t="shared" si="26"/>
        <v>41</v>
      </c>
      <c r="L270" s="71">
        <f t="shared" si="25"/>
        <v>374</v>
      </c>
    </row>
    <row r="271" spans="1:12" x14ac:dyDescent="0.2">
      <c r="A271" s="249" t="s">
        <v>254</v>
      </c>
      <c r="B271" s="249" t="s">
        <v>257</v>
      </c>
      <c r="C271" s="249" t="s">
        <v>258</v>
      </c>
      <c r="D271" s="249" t="s">
        <v>24</v>
      </c>
      <c r="E271" s="249" t="s">
        <v>24</v>
      </c>
      <c r="F271" s="250">
        <v>118</v>
      </c>
      <c r="G271" s="246">
        <v>80</v>
      </c>
      <c r="H271" s="66">
        <f t="shared" si="23"/>
        <v>198</v>
      </c>
      <c r="I271" s="68">
        <v>19</v>
      </c>
      <c r="J271" s="61">
        <v>22</v>
      </c>
      <c r="K271" s="69">
        <f t="shared" si="26"/>
        <v>39</v>
      </c>
      <c r="L271" s="71">
        <f t="shared" si="25"/>
        <v>297</v>
      </c>
    </row>
    <row r="272" spans="1:12" x14ac:dyDescent="0.2">
      <c r="A272" s="251" t="s">
        <v>254</v>
      </c>
      <c r="B272" s="251" t="s">
        <v>259</v>
      </c>
      <c r="C272" s="251" t="s">
        <v>23</v>
      </c>
      <c r="D272" s="251" t="s">
        <v>27</v>
      </c>
      <c r="E272" s="251" t="s">
        <v>44</v>
      </c>
      <c r="F272" s="252">
        <v>164</v>
      </c>
      <c r="G272" s="246">
        <v>80</v>
      </c>
      <c r="H272" s="66">
        <f t="shared" si="23"/>
        <v>244</v>
      </c>
      <c r="I272" s="68">
        <v>19</v>
      </c>
      <c r="J272" s="61">
        <v>22</v>
      </c>
      <c r="K272" s="69">
        <f t="shared" si="26"/>
        <v>39</v>
      </c>
      <c r="L272" s="71">
        <f t="shared" si="25"/>
        <v>366</v>
      </c>
    </row>
    <row r="273" spans="1:12" x14ac:dyDescent="0.2">
      <c r="A273" s="251" t="s">
        <v>254</v>
      </c>
      <c r="B273" s="251" t="s">
        <v>259</v>
      </c>
      <c r="C273" s="251" t="s">
        <v>23</v>
      </c>
      <c r="D273" s="251" t="s">
        <v>45</v>
      </c>
      <c r="E273" s="251" t="s">
        <v>169</v>
      </c>
      <c r="F273" s="252">
        <v>120</v>
      </c>
      <c r="G273" s="246">
        <v>80</v>
      </c>
      <c r="H273" s="66">
        <f t="shared" si="23"/>
        <v>200</v>
      </c>
      <c r="I273" s="68">
        <v>19</v>
      </c>
      <c r="J273" s="61">
        <v>22</v>
      </c>
      <c r="K273" s="69">
        <f t="shared" si="26"/>
        <v>39</v>
      </c>
      <c r="L273" s="71">
        <f t="shared" si="25"/>
        <v>300</v>
      </c>
    </row>
    <row r="274" spans="1:12" x14ac:dyDescent="0.2">
      <c r="A274" s="251" t="s">
        <v>254</v>
      </c>
      <c r="B274" s="251" t="s">
        <v>259</v>
      </c>
      <c r="C274" s="251" t="s">
        <v>23</v>
      </c>
      <c r="D274" s="251" t="s">
        <v>170</v>
      </c>
      <c r="E274" s="251" t="s">
        <v>30</v>
      </c>
      <c r="F274" s="252">
        <v>155</v>
      </c>
      <c r="G274" s="246">
        <v>80</v>
      </c>
      <c r="H274" s="66">
        <f t="shared" si="23"/>
        <v>235</v>
      </c>
      <c r="I274" s="68">
        <v>19</v>
      </c>
      <c r="J274" s="61">
        <v>22</v>
      </c>
      <c r="K274" s="69">
        <f t="shared" si="26"/>
        <v>39</v>
      </c>
      <c r="L274" s="71">
        <f t="shared" si="25"/>
        <v>353</v>
      </c>
    </row>
    <row r="275" spans="1:12" x14ac:dyDescent="0.2">
      <c r="A275" s="251" t="s">
        <v>254</v>
      </c>
      <c r="B275" s="251" t="s">
        <v>259</v>
      </c>
      <c r="C275" s="251" t="s">
        <v>23</v>
      </c>
      <c r="D275" s="251" t="s">
        <v>31</v>
      </c>
      <c r="E275" s="251" t="s">
        <v>54</v>
      </c>
      <c r="F275" s="252">
        <v>134</v>
      </c>
      <c r="G275" s="246">
        <v>80</v>
      </c>
      <c r="H275" s="66">
        <f t="shared" si="23"/>
        <v>214</v>
      </c>
      <c r="I275" s="68">
        <v>19</v>
      </c>
      <c r="J275" s="61">
        <v>22</v>
      </c>
      <c r="K275" s="69">
        <f t="shared" si="26"/>
        <v>39</v>
      </c>
      <c r="L275" s="71">
        <f t="shared" si="25"/>
        <v>321</v>
      </c>
    </row>
    <row r="276" spans="1:12" x14ac:dyDescent="0.2">
      <c r="A276" s="251" t="s">
        <v>254</v>
      </c>
      <c r="B276" s="251" t="s">
        <v>259</v>
      </c>
      <c r="C276" s="251" t="s">
        <v>23</v>
      </c>
      <c r="D276" s="251" t="s">
        <v>55</v>
      </c>
      <c r="E276" s="251" t="s">
        <v>34</v>
      </c>
      <c r="F276" s="252">
        <v>164</v>
      </c>
      <c r="G276" s="246">
        <v>80</v>
      </c>
      <c r="H276" s="66">
        <f t="shared" si="23"/>
        <v>244</v>
      </c>
      <c r="I276" s="68">
        <v>19</v>
      </c>
      <c r="J276" s="61">
        <v>22</v>
      </c>
      <c r="K276" s="69">
        <f t="shared" si="26"/>
        <v>39</v>
      </c>
      <c r="L276" s="71">
        <f t="shared" si="25"/>
        <v>366</v>
      </c>
    </row>
    <row r="277" spans="1:12" x14ac:dyDescent="0.2">
      <c r="A277" s="249" t="s">
        <v>260</v>
      </c>
      <c r="B277" s="249" t="s">
        <v>261</v>
      </c>
      <c r="C277" s="249" t="s">
        <v>262</v>
      </c>
      <c r="D277" s="249" t="s">
        <v>24</v>
      </c>
      <c r="E277" s="249" t="s">
        <v>24</v>
      </c>
      <c r="F277" s="250">
        <v>112</v>
      </c>
      <c r="G277" s="246">
        <v>68</v>
      </c>
      <c r="H277" s="66">
        <f t="shared" si="23"/>
        <v>180</v>
      </c>
      <c r="I277" s="68">
        <v>16</v>
      </c>
      <c r="J277" s="61">
        <v>19</v>
      </c>
      <c r="K277" s="69">
        <f t="shared" si="26"/>
        <v>33</v>
      </c>
      <c r="L277" s="71">
        <f t="shared" si="25"/>
        <v>270</v>
      </c>
    </row>
    <row r="278" spans="1:12" x14ac:dyDescent="0.2">
      <c r="A278" s="251" t="s">
        <v>260</v>
      </c>
      <c r="B278" s="251" t="s">
        <v>265</v>
      </c>
      <c r="C278" s="251" t="s">
        <v>266</v>
      </c>
      <c r="D278" s="251" t="s">
        <v>27</v>
      </c>
      <c r="E278" s="251" t="s">
        <v>169</v>
      </c>
      <c r="F278" s="252">
        <v>157</v>
      </c>
      <c r="G278" s="246">
        <v>80</v>
      </c>
      <c r="H278" s="66">
        <f t="shared" si="23"/>
        <v>237</v>
      </c>
      <c r="I278" s="68">
        <v>19</v>
      </c>
      <c r="J278" s="61">
        <v>22</v>
      </c>
      <c r="K278" s="69">
        <f t="shared" si="26"/>
        <v>39</v>
      </c>
      <c r="L278" s="71">
        <f t="shared" si="25"/>
        <v>356</v>
      </c>
    </row>
    <row r="279" spans="1:12" x14ac:dyDescent="0.2">
      <c r="A279" s="251" t="s">
        <v>260</v>
      </c>
      <c r="B279" s="251" t="s">
        <v>265</v>
      </c>
      <c r="C279" s="251" t="s">
        <v>266</v>
      </c>
      <c r="D279" s="251" t="s">
        <v>170</v>
      </c>
      <c r="E279" s="251" t="s">
        <v>30</v>
      </c>
      <c r="F279" s="252">
        <v>179</v>
      </c>
      <c r="G279" s="246">
        <v>80</v>
      </c>
      <c r="H279" s="66">
        <f t="shared" si="23"/>
        <v>259</v>
      </c>
      <c r="I279" s="68">
        <v>19</v>
      </c>
      <c r="J279" s="61">
        <v>22</v>
      </c>
      <c r="K279" s="69">
        <f t="shared" si="26"/>
        <v>39</v>
      </c>
      <c r="L279" s="71">
        <f t="shared" si="25"/>
        <v>389</v>
      </c>
    </row>
    <row r="280" spans="1:12" x14ac:dyDescent="0.2">
      <c r="A280" s="251" t="s">
        <v>260</v>
      </c>
      <c r="B280" s="251" t="s">
        <v>265</v>
      </c>
      <c r="C280" s="251" t="s">
        <v>266</v>
      </c>
      <c r="D280" s="251" t="s">
        <v>31</v>
      </c>
      <c r="E280" s="251" t="s">
        <v>54</v>
      </c>
      <c r="F280" s="252">
        <v>133</v>
      </c>
      <c r="G280" s="246">
        <v>80</v>
      </c>
      <c r="H280" s="66">
        <f t="shared" si="23"/>
        <v>213</v>
      </c>
      <c r="I280" s="68">
        <v>19</v>
      </c>
      <c r="J280" s="61">
        <v>22</v>
      </c>
      <c r="K280" s="69">
        <f t="shared" si="26"/>
        <v>39</v>
      </c>
      <c r="L280" s="71">
        <f t="shared" si="25"/>
        <v>320</v>
      </c>
    </row>
    <row r="281" spans="1:12" x14ac:dyDescent="0.2">
      <c r="A281" s="251" t="s">
        <v>260</v>
      </c>
      <c r="B281" s="251" t="s">
        <v>265</v>
      </c>
      <c r="C281" s="251" t="s">
        <v>266</v>
      </c>
      <c r="D281" s="251" t="s">
        <v>55</v>
      </c>
      <c r="E281" s="251" t="s">
        <v>34</v>
      </c>
      <c r="F281" s="252">
        <v>157</v>
      </c>
      <c r="G281" s="246">
        <v>80</v>
      </c>
      <c r="H281" s="66">
        <f t="shared" si="23"/>
        <v>237</v>
      </c>
      <c r="I281" s="68">
        <v>19</v>
      </c>
      <c r="J281" s="61">
        <v>22</v>
      </c>
      <c r="K281" s="69">
        <f t="shared" si="26"/>
        <v>39</v>
      </c>
      <c r="L281" s="71">
        <f t="shared" si="25"/>
        <v>356</v>
      </c>
    </row>
    <row r="282" spans="1:12" x14ac:dyDescent="0.2">
      <c r="A282" s="249" t="s">
        <v>267</v>
      </c>
      <c r="B282" s="249" t="s">
        <v>268</v>
      </c>
      <c r="C282" s="249" t="s">
        <v>269</v>
      </c>
      <c r="D282" s="249" t="s">
        <v>24</v>
      </c>
      <c r="E282" s="249" t="s">
        <v>24</v>
      </c>
      <c r="F282" s="250">
        <v>137</v>
      </c>
      <c r="G282" s="246">
        <v>80</v>
      </c>
      <c r="H282" s="66">
        <f t="shared" si="23"/>
        <v>217</v>
      </c>
      <c r="I282" s="68">
        <v>19</v>
      </c>
      <c r="J282" s="61">
        <v>22</v>
      </c>
      <c r="K282" s="69">
        <f t="shared" si="26"/>
        <v>39</v>
      </c>
      <c r="L282" s="71">
        <f t="shared" si="25"/>
        <v>326</v>
      </c>
    </row>
    <row r="283" spans="1:12" x14ac:dyDescent="0.2">
      <c r="A283" s="251" t="s">
        <v>267</v>
      </c>
      <c r="B283" s="251" t="s">
        <v>270</v>
      </c>
      <c r="C283" s="251" t="s">
        <v>271</v>
      </c>
      <c r="D283" s="251" t="s">
        <v>27</v>
      </c>
      <c r="E283" s="251" t="s">
        <v>44</v>
      </c>
      <c r="F283" s="252">
        <v>349</v>
      </c>
      <c r="G283" s="246">
        <v>92</v>
      </c>
      <c r="H283" s="66">
        <f t="shared" si="23"/>
        <v>441</v>
      </c>
      <c r="I283" s="68">
        <v>22</v>
      </c>
      <c r="J283" s="61">
        <v>26</v>
      </c>
      <c r="K283" s="69">
        <f t="shared" si="26"/>
        <v>44</v>
      </c>
      <c r="L283" s="71">
        <f t="shared" si="25"/>
        <v>662</v>
      </c>
    </row>
    <row r="284" spans="1:12" x14ac:dyDescent="0.2">
      <c r="A284" s="251" t="s">
        <v>267</v>
      </c>
      <c r="B284" s="251" t="s">
        <v>270</v>
      </c>
      <c r="C284" s="251" t="s">
        <v>271</v>
      </c>
      <c r="D284" s="251" t="s">
        <v>45</v>
      </c>
      <c r="E284" s="251" t="s">
        <v>28</v>
      </c>
      <c r="F284" s="252">
        <v>209</v>
      </c>
      <c r="G284" s="246">
        <v>92</v>
      </c>
      <c r="H284" s="66">
        <f t="shared" si="23"/>
        <v>301</v>
      </c>
      <c r="I284" s="68">
        <v>22</v>
      </c>
      <c r="J284" s="61">
        <v>26</v>
      </c>
      <c r="K284" s="69">
        <f t="shared" si="26"/>
        <v>44</v>
      </c>
      <c r="L284" s="71">
        <f t="shared" si="25"/>
        <v>452</v>
      </c>
    </row>
    <row r="285" spans="1:12" x14ac:dyDescent="0.2">
      <c r="A285" s="251" t="s">
        <v>267</v>
      </c>
      <c r="B285" s="251" t="s">
        <v>270</v>
      </c>
      <c r="C285" s="251" t="s">
        <v>271</v>
      </c>
      <c r="D285" s="251" t="s">
        <v>29</v>
      </c>
      <c r="E285" s="251" t="s">
        <v>54</v>
      </c>
      <c r="F285" s="252">
        <v>291</v>
      </c>
      <c r="G285" s="246">
        <v>92</v>
      </c>
      <c r="H285" s="66">
        <f t="shared" si="23"/>
        <v>383</v>
      </c>
      <c r="I285" s="68">
        <v>22</v>
      </c>
      <c r="J285" s="61">
        <v>26</v>
      </c>
      <c r="K285" s="69">
        <f t="shared" si="26"/>
        <v>44</v>
      </c>
      <c r="L285" s="71">
        <f t="shared" si="25"/>
        <v>575</v>
      </c>
    </row>
    <row r="286" spans="1:12" x14ac:dyDescent="0.2">
      <c r="A286" s="251" t="s">
        <v>267</v>
      </c>
      <c r="B286" s="251" t="s">
        <v>270</v>
      </c>
      <c r="C286" s="251" t="s">
        <v>271</v>
      </c>
      <c r="D286" s="251" t="s">
        <v>55</v>
      </c>
      <c r="E286" s="251" t="s">
        <v>34</v>
      </c>
      <c r="F286" s="252">
        <v>349</v>
      </c>
      <c r="G286" s="246">
        <v>92</v>
      </c>
      <c r="H286" s="66">
        <f t="shared" si="23"/>
        <v>441</v>
      </c>
      <c r="I286" s="68">
        <v>22</v>
      </c>
      <c r="J286" s="61">
        <v>26</v>
      </c>
      <c r="K286" s="69">
        <f t="shared" si="26"/>
        <v>44</v>
      </c>
      <c r="L286" s="71">
        <f t="shared" si="25"/>
        <v>662</v>
      </c>
    </row>
    <row r="287" spans="1:12" x14ac:dyDescent="0.2">
      <c r="A287" s="249" t="s">
        <v>267</v>
      </c>
      <c r="B287" s="249" t="s">
        <v>272</v>
      </c>
      <c r="C287" s="249" t="s">
        <v>273</v>
      </c>
      <c r="D287" s="249" t="s">
        <v>27</v>
      </c>
      <c r="E287" s="249" t="s">
        <v>44</v>
      </c>
      <c r="F287" s="250">
        <v>178</v>
      </c>
      <c r="G287" s="246">
        <v>86</v>
      </c>
      <c r="H287" s="66">
        <f t="shared" si="23"/>
        <v>264</v>
      </c>
      <c r="I287" s="68">
        <v>21</v>
      </c>
      <c r="J287" s="61">
        <v>24</v>
      </c>
      <c r="K287" s="69">
        <f t="shared" si="26"/>
        <v>41</v>
      </c>
      <c r="L287" s="71">
        <f t="shared" si="25"/>
        <v>396</v>
      </c>
    </row>
    <row r="288" spans="1:12" x14ac:dyDescent="0.2">
      <c r="A288" s="249" t="s">
        <v>267</v>
      </c>
      <c r="B288" s="249" t="s">
        <v>272</v>
      </c>
      <c r="C288" s="249" t="s">
        <v>273</v>
      </c>
      <c r="D288" s="249" t="s">
        <v>45</v>
      </c>
      <c r="E288" s="249" t="s">
        <v>46</v>
      </c>
      <c r="F288" s="250">
        <v>144</v>
      </c>
      <c r="G288" s="246">
        <v>86</v>
      </c>
      <c r="H288" s="66">
        <f t="shared" si="23"/>
        <v>230</v>
      </c>
      <c r="I288" s="68">
        <v>21</v>
      </c>
      <c r="J288" s="61">
        <v>24</v>
      </c>
      <c r="K288" s="69">
        <f t="shared" si="26"/>
        <v>41</v>
      </c>
      <c r="L288" s="71">
        <f t="shared" si="25"/>
        <v>345</v>
      </c>
    </row>
    <row r="289" spans="1:12" x14ac:dyDescent="0.2">
      <c r="A289" s="249" t="s">
        <v>267</v>
      </c>
      <c r="B289" s="249" t="s">
        <v>272</v>
      </c>
      <c r="C289" s="249" t="s">
        <v>273</v>
      </c>
      <c r="D289" s="249" t="s">
        <v>47</v>
      </c>
      <c r="E289" s="249" t="s">
        <v>34</v>
      </c>
      <c r="F289" s="250">
        <v>178</v>
      </c>
      <c r="G289" s="246">
        <v>86</v>
      </c>
      <c r="H289" s="66">
        <f t="shared" si="23"/>
        <v>264</v>
      </c>
      <c r="I289" s="68">
        <v>21</v>
      </c>
      <c r="J289" s="61">
        <v>24</v>
      </c>
      <c r="K289" s="69">
        <f t="shared" si="26"/>
        <v>41</v>
      </c>
      <c r="L289" s="71">
        <f t="shared" si="25"/>
        <v>396</v>
      </c>
    </row>
    <row r="290" spans="1:12" x14ac:dyDescent="0.2">
      <c r="A290" s="251" t="s">
        <v>267</v>
      </c>
      <c r="B290" s="251" t="s">
        <v>274</v>
      </c>
      <c r="C290" s="251" t="s">
        <v>275</v>
      </c>
      <c r="D290" s="251" t="s">
        <v>27</v>
      </c>
      <c r="E290" s="251" t="s">
        <v>77</v>
      </c>
      <c r="F290" s="252">
        <v>142</v>
      </c>
      <c r="G290" s="246">
        <v>86</v>
      </c>
      <c r="H290" s="66">
        <f t="shared" si="23"/>
        <v>228</v>
      </c>
      <c r="I290" s="68">
        <v>21</v>
      </c>
      <c r="J290" s="61">
        <v>24</v>
      </c>
      <c r="K290" s="69">
        <f t="shared" si="26"/>
        <v>41</v>
      </c>
      <c r="L290" s="71">
        <f t="shared" si="25"/>
        <v>342</v>
      </c>
    </row>
    <row r="291" spans="1:12" x14ac:dyDescent="0.2">
      <c r="A291" s="251" t="s">
        <v>267</v>
      </c>
      <c r="B291" s="251" t="s">
        <v>274</v>
      </c>
      <c r="C291" s="251" t="s">
        <v>275</v>
      </c>
      <c r="D291" s="251" t="s">
        <v>78</v>
      </c>
      <c r="E291" s="251" t="s">
        <v>54</v>
      </c>
      <c r="F291" s="252">
        <v>253</v>
      </c>
      <c r="G291" s="246">
        <v>86</v>
      </c>
      <c r="H291" s="66">
        <f t="shared" si="23"/>
        <v>339</v>
      </c>
      <c r="I291" s="68">
        <v>21</v>
      </c>
      <c r="J291" s="61">
        <v>24</v>
      </c>
      <c r="K291" s="69">
        <f t="shared" si="26"/>
        <v>41</v>
      </c>
      <c r="L291" s="71">
        <f t="shared" si="25"/>
        <v>509</v>
      </c>
    </row>
    <row r="292" spans="1:12" x14ac:dyDescent="0.2">
      <c r="A292" s="251" t="s">
        <v>267</v>
      </c>
      <c r="B292" s="251" t="s">
        <v>274</v>
      </c>
      <c r="C292" s="251" t="s">
        <v>275</v>
      </c>
      <c r="D292" s="251" t="s">
        <v>55</v>
      </c>
      <c r="E292" s="251" t="s">
        <v>34</v>
      </c>
      <c r="F292" s="252">
        <v>142</v>
      </c>
      <c r="G292" s="246">
        <v>86</v>
      </c>
      <c r="H292" s="66">
        <f t="shared" si="23"/>
        <v>228</v>
      </c>
      <c r="I292" s="68">
        <v>21</v>
      </c>
      <c r="J292" s="61">
        <v>24</v>
      </c>
      <c r="K292" s="69">
        <f t="shared" si="26"/>
        <v>41</v>
      </c>
      <c r="L292" s="71">
        <f t="shared" si="25"/>
        <v>342</v>
      </c>
    </row>
    <row r="293" spans="1:12" x14ac:dyDescent="0.2">
      <c r="A293" s="249" t="s">
        <v>267</v>
      </c>
      <c r="B293" s="249" t="s">
        <v>276</v>
      </c>
      <c r="C293" s="249" t="s">
        <v>277</v>
      </c>
      <c r="D293" s="249" t="s">
        <v>27</v>
      </c>
      <c r="E293" s="249" t="s">
        <v>77</v>
      </c>
      <c r="F293" s="250">
        <v>131</v>
      </c>
      <c r="G293" s="246">
        <v>92</v>
      </c>
      <c r="H293" s="66">
        <f t="shared" si="23"/>
        <v>223</v>
      </c>
      <c r="I293" s="68">
        <v>22</v>
      </c>
      <c r="J293" s="61">
        <v>26</v>
      </c>
      <c r="K293" s="69">
        <f t="shared" si="26"/>
        <v>44</v>
      </c>
      <c r="L293" s="71">
        <f t="shared" si="25"/>
        <v>335</v>
      </c>
    </row>
    <row r="294" spans="1:12" x14ac:dyDescent="0.2">
      <c r="A294" s="249" t="s">
        <v>267</v>
      </c>
      <c r="B294" s="249" t="s">
        <v>276</v>
      </c>
      <c r="C294" s="249" t="s">
        <v>277</v>
      </c>
      <c r="D294" s="249" t="s">
        <v>78</v>
      </c>
      <c r="E294" s="249" t="s">
        <v>54</v>
      </c>
      <c r="F294" s="250">
        <v>209</v>
      </c>
      <c r="G294" s="246">
        <v>92</v>
      </c>
      <c r="H294" s="66">
        <f t="shared" si="23"/>
        <v>301</v>
      </c>
      <c r="I294" s="68">
        <v>22</v>
      </c>
      <c r="J294" s="61">
        <v>26</v>
      </c>
      <c r="K294" s="69">
        <f t="shared" si="26"/>
        <v>44</v>
      </c>
      <c r="L294" s="71">
        <f t="shared" si="25"/>
        <v>452</v>
      </c>
    </row>
    <row r="295" spans="1:12" x14ac:dyDescent="0.2">
      <c r="A295" s="249" t="s">
        <v>267</v>
      </c>
      <c r="B295" s="249" t="s">
        <v>276</v>
      </c>
      <c r="C295" s="249" t="s">
        <v>277</v>
      </c>
      <c r="D295" s="249" t="s">
        <v>55</v>
      </c>
      <c r="E295" s="249" t="s">
        <v>34</v>
      </c>
      <c r="F295" s="250">
        <v>131</v>
      </c>
      <c r="G295" s="246">
        <v>92</v>
      </c>
      <c r="H295" s="66">
        <f t="shared" si="23"/>
        <v>223</v>
      </c>
      <c r="I295" s="68">
        <v>22</v>
      </c>
      <c r="J295" s="61">
        <v>26</v>
      </c>
      <c r="K295" s="69">
        <f t="shared" si="26"/>
        <v>44</v>
      </c>
      <c r="L295" s="71">
        <f t="shared" si="25"/>
        <v>335</v>
      </c>
    </row>
    <row r="296" spans="1:12" x14ac:dyDescent="0.2">
      <c r="A296" s="251" t="s">
        <v>267</v>
      </c>
      <c r="B296" s="251" t="s">
        <v>278</v>
      </c>
      <c r="C296" s="251" t="s">
        <v>279</v>
      </c>
      <c r="D296" s="251" t="s">
        <v>27</v>
      </c>
      <c r="E296" s="251" t="s">
        <v>30</v>
      </c>
      <c r="F296" s="252">
        <v>196</v>
      </c>
      <c r="G296" s="246">
        <v>92</v>
      </c>
      <c r="H296" s="66">
        <f t="shared" si="23"/>
        <v>288</v>
      </c>
      <c r="I296" s="68">
        <v>22</v>
      </c>
      <c r="J296" s="61">
        <v>26</v>
      </c>
      <c r="K296" s="69">
        <f t="shared" si="26"/>
        <v>44</v>
      </c>
      <c r="L296" s="71">
        <f t="shared" si="25"/>
        <v>432</v>
      </c>
    </row>
    <row r="297" spans="1:12" x14ac:dyDescent="0.2">
      <c r="A297" s="251" t="s">
        <v>267</v>
      </c>
      <c r="B297" s="251" t="s">
        <v>278</v>
      </c>
      <c r="C297" s="251" t="s">
        <v>279</v>
      </c>
      <c r="D297" s="251" t="s">
        <v>31</v>
      </c>
      <c r="E297" s="251" t="s">
        <v>34</v>
      </c>
      <c r="F297" s="252">
        <v>462</v>
      </c>
      <c r="G297" s="246">
        <v>92</v>
      </c>
      <c r="H297" s="66">
        <f t="shared" si="23"/>
        <v>554</v>
      </c>
      <c r="I297" s="68">
        <v>22</v>
      </c>
      <c r="J297" s="61">
        <v>26</v>
      </c>
      <c r="K297" s="69">
        <f t="shared" si="26"/>
        <v>44</v>
      </c>
      <c r="L297" s="71">
        <f t="shared" si="25"/>
        <v>831</v>
      </c>
    </row>
    <row r="298" spans="1:12" x14ac:dyDescent="0.2">
      <c r="A298" s="249" t="s">
        <v>267</v>
      </c>
      <c r="B298" s="249" t="s">
        <v>280</v>
      </c>
      <c r="C298" s="249" t="s">
        <v>280</v>
      </c>
      <c r="D298" s="249" t="s">
        <v>27</v>
      </c>
      <c r="E298" s="249" t="s">
        <v>30</v>
      </c>
      <c r="F298" s="250">
        <v>175</v>
      </c>
      <c r="G298" s="246">
        <v>92</v>
      </c>
      <c r="H298" s="66">
        <f t="shared" si="23"/>
        <v>267</v>
      </c>
      <c r="I298" s="68">
        <v>22</v>
      </c>
      <c r="J298" s="61">
        <v>26</v>
      </c>
      <c r="K298" s="69">
        <f t="shared" si="26"/>
        <v>44</v>
      </c>
      <c r="L298" s="71">
        <f t="shared" si="25"/>
        <v>401</v>
      </c>
    </row>
    <row r="299" spans="1:12" x14ac:dyDescent="0.2">
      <c r="A299" s="249" t="s">
        <v>267</v>
      </c>
      <c r="B299" s="249" t="s">
        <v>280</v>
      </c>
      <c r="C299" s="249" t="s">
        <v>280</v>
      </c>
      <c r="D299" s="249" t="s">
        <v>31</v>
      </c>
      <c r="E299" s="249" t="s">
        <v>34</v>
      </c>
      <c r="F299" s="250">
        <v>471</v>
      </c>
      <c r="G299" s="246">
        <v>92</v>
      </c>
      <c r="H299" s="66">
        <f t="shared" si="23"/>
        <v>563</v>
      </c>
      <c r="I299" s="68">
        <v>22</v>
      </c>
      <c r="J299" s="61">
        <v>26</v>
      </c>
      <c r="K299" s="69">
        <f t="shared" si="26"/>
        <v>44</v>
      </c>
      <c r="L299" s="71">
        <f t="shared" si="25"/>
        <v>845</v>
      </c>
    </row>
    <row r="300" spans="1:12" x14ac:dyDescent="0.2">
      <c r="A300" s="251" t="s">
        <v>267</v>
      </c>
      <c r="B300" s="251" t="s">
        <v>281</v>
      </c>
      <c r="C300" s="251" t="s">
        <v>282</v>
      </c>
      <c r="D300" s="251" t="s">
        <v>24</v>
      </c>
      <c r="E300" s="251" t="s">
        <v>24</v>
      </c>
      <c r="F300" s="252">
        <v>157</v>
      </c>
      <c r="G300" s="246">
        <v>80</v>
      </c>
      <c r="H300" s="66">
        <f t="shared" si="23"/>
        <v>237</v>
      </c>
      <c r="I300" s="68">
        <v>19</v>
      </c>
      <c r="J300" s="61">
        <v>22</v>
      </c>
      <c r="K300" s="69">
        <f>G300-SUM(I300,J300)</f>
        <v>39</v>
      </c>
      <c r="L300" s="71">
        <f t="shared" si="25"/>
        <v>356</v>
      </c>
    </row>
    <row r="301" spans="1:12" x14ac:dyDescent="0.2">
      <c r="A301" s="249" t="s">
        <v>267</v>
      </c>
      <c r="B301" s="249" t="s">
        <v>283</v>
      </c>
      <c r="C301" s="249" t="s">
        <v>284</v>
      </c>
      <c r="D301" s="249" t="s">
        <v>27</v>
      </c>
      <c r="E301" s="249" t="s">
        <v>77</v>
      </c>
      <c r="F301" s="250">
        <v>136</v>
      </c>
      <c r="G301" s="246">
        <v>86</v>
      </c>
      <c r="H301" s="66">
        <f t="shared" si="23"/>
        <v>222</v>
      </c>
      <c r="I301" s="68">
        <v>21</v>
      </c>
      <c r="J301" s="61">
        <v>24</v>
      </c>
      <c r="K301" s="69">
        <f t="shared" ref="K301:K303" si="28">G301-SUM(I301,J301)</f>
        <v>41</v>
      </c>
      <c r="L301" s="71">
        <f t="shared" si="25"/>
        <v>333</v>
      </c>
    </row>
    <row r="302" spans="1:12" x14ac:dyDescent="0.2">
      <c r="A302" s="249" t="s">
        <v>267</v>
      </c>
      <c r="B302" s="249" t="s">
        <v>283</v>
      </c>
      <c r="C302" s="249" t="s">
        <v>284</v>
      </c>
      <c r="D302" s="249" t="s">
        <v>78</v>
      </c>
      <c r="E302" s="249" t="s">
        <v>54</v>
      </c>
      <c r="F302" s="250">
        <v>178</v>
      </c>
      <c r="G302" s="246">
        <v>86</v>
      </c>
      <c r="H302" s="66">
        <f t="shared" si="23"/>
        <v>264</v>
      </c>
      <c r="I302" s="68">
        <v>21</v>
      </c>
      <c r="J302" s="61">
        <v>24</v>
      </c>
      <c r="K302" s="69">
        <f t="shared" si="28"/>
        <v>41</v>
      </c>
      <c r="L302" s="71">
        <f t="shared" si="25"/>
        <v>396</v>
      </c>
    </row>
    <row r="303" spans="1:12" x14ac:dyDescent="0.2">
      <c r="A303" s="249" t="s">
        <v>267</v>
      </c>
      <c r="B303" s="249" t="s">
        <v>283</v>
      </c>
      <c r="C303" s="249" t="s">
        <v>284</v>
      </c>
      <c r="D303" s="249" t="s">
        <v>55</v>
      </c>
      <c r="E303" s="249" t="s">
        <v>34</v>
      </c>
      <c r="F303" s="250">
        <v>136</v>
      </c>
      <c r="G303" s="246">
        <v>86</v>
      </c>
      <c r="H303" s="66">
        <f t="shared" si="23"/>
        <v>222</v>
      </c>
      <c r="I303" s="68">
        <v>21</v>
      </c>
      <c r="J303" s="61">
        <v>24</v>
      </c>
      <c r="K303" s="69">
        <f t="shared" si="28"/>
        <v>41</v>
      </c>
      <c r="L303" s="71">
        <f t="shared" si="25"/>
        <v>333</v>
      </c>
    </row>
    <row r="304" spans="1:12" x14ac:dyDescent="0.2">
      <c r="A304" s="251" t="s">
        <v>267</v>
      </c>
      <c r="B304" s="251" t="s">
        <v>285</v>
      </c>
      <c r="C304" s="251" t="s">
        <v>286</v>
      </c>
      <c r="D304" s="251" t="s">
        <v>24</v>
      </c>
      <c r="E304" s="251" t="s">
        <v>24</v>
      </c>
      <c r="F304" s="252">
        <v>126</v>
      </c>
      <c r="G304" s="246">
        <v>80</v>
      </c>
      <c r="H304" s="66">
        <f t="shared" si="23"/>
        <v>206</v>
      </c>
      <c r="I304" s="68">
        <v>19</v>
      </c>
      <c r="J304" s="61">
        <v>22</v>
      </c>
      <c r="K304" s="69">
        <f t="shared" si="26"/>
        <v>39</v>
      </c>
      <c r="L304" s="71">
        <f t="shared" si="25"/>
        <v>309</v>
      </c>
    </row>
    <row r="305" spans="1:12" x14ac:dyDescent="0.2">
      <c r="A305" s="249" t="s">
        <v>267</v>
      </c>
      <c r="B305" s="249" t="s">
        <v>287</v>
      </c>
      <c r="C305" s="249" t="s">
        <v>288</v>
      </c>
      <c r="D305" s="249" t="s">
        <v>27</v>
      </c>
      <c r="E305" s="249" t="s">
        <v>44</v>
      </c>
      <c r="F305" s="250">
        <v>175</v>
      </c>
      <c r="G305" s="246">
        <v>80</v>
      </c>
      <c r="H305" s="66">
        <f t="shared" si="23"/>
        <v>255</v>
      </c>
      <c r="I305" s="68">
        <v>19</v>
      </c>
      <c r="J305" s="61">
        <v>22</v>
      </c>
      <c r="K305" s="69">
        <f t="shared" si="26"/>
        <v>39</v>
      </c>
      <c r="L305" s="71">
        <f t="shared" si="25"/>
        <v>383</v>
      </c>
    </row>
    <row r="306" spans="1:12" x14ac:dyDescent="0.2">
      <c r="A306" s="249" t="s">
        <v>267</v>
      </c>
      <c r="B306" s="249" t="s">
        <v>287</v>
      </c>
      <c r="C306" s="249" t="s">
        <v>288</v>
      </c>
      <c r="D306" s="249" t="s">
        <v>45</v>
      </c>
      <c r="E306" s="249" t="s">
        <v>46</v>
      </c>
      <c r="F306" s="250">
        <v>139</v>
      </c>
      <c r="G306" s="246">
        <v>80</v>
      </c>
      <c r="H306" s="66">
        <f t="shared" si="23"/>
        <v>219</v>
      </c>
      <c r="I306" s="68">
        <v>19</v>
      </c>
      <c r="J306" s="61">
        <v>22</v>
      </c>
      <c r="K306" s="69">
        <f t="shared" si="26"/>
        <v>39</v>
      </c>
      <c r="L306" s="71">
        <f t="shared" si="25"/>
        <v>329</v>
      </c>
    </row>
    <row r="307" spans="1:12" x14ac:dyDescent="0.2">
      <c r="A307" s="249" t="s">
        <v>267</v>
      </c>
      <c r="B307" s="249" t="s">
        <v>287</v>
      </c>
      <c r="C307" s="249" t="s">
        <v>288</v>
      </c>
      <c r="D307" s="249" t="s">
        <v>47</v>
      </c>
      <c r="E307" s="249" t="s">
        <v>34</v>
      </c>
      <c r="F307" s="250">
        <v>175</v>
      </c>
      <c r="G307" s="246">
        <v>80</v>
      </c>
      <c r="H307" s="66">
        <f t="shared" si="23"/>
        <v>255</v>
      </c>
      <c r="I307" s="68">
        <v>19</v>
      </c>
      <c r="J307" s="61">
        <v>22</v>
      </c>
      <c r="K307" s="69">
        <f t="shared" si="26"/>
        <v>39</v>
      </c>
      <c r="L307" s="71">
        <f t="shared" si="25"/>
        <v>383</v>
      </c>
    </row>
    <row r="308" spans="1:12" x14ac:dyDescent="0.2">
      <c r="A308" s="251" t="s">
        <v>267</v>
      </c>
      <c r="B308" s="251" t="s">
        <v>289</v>
      </c>
      <c r="C308" s="251" t="s">
        <v>290</v>
      </c>
      <c r="D308" s="251" t="s">
        <v>24</v>
      </c>
      <c r="E308" s="251" t="s">
        <v>24</v>
      </c>
      <c r="F308" s="252">
        <v>128</v>
      </c>
      <c r="G308" s="246">
        <v>74</v>
      </c>
      <c r="H308" s="66">
        <f t="shared" si="23"/>
        <v>202</v>
      </c>
      <c r="I308" s="68">
        <v>18</v>
      </c>
      <c r="J308" s="61">
        <v>20</v>
      </c>
      <c r="K308" s="69">
        <f t="shared" si="26"/>
        <v>36</v>
      </c>
      <c r="L308" s="71">
        <f t="shared" si="25"/>
        <v>303</v>
      </c>
    </row>
    <row r="309" spans="1:12" x14ac:dyDescent="0.2">
      <c r="A309" s="249" t="s">
        <v>267</v>
      </c>
      <c r="B309" s="249" t="s">
        <v>291</v>
      </c>
      <c r="C309" s="249" t="s">
        <v>291</v>
      </c>
      <c r="D309" s="249" t="s">
        <v>24</v>
      </c>
      <c r="E309" s="249" t="s">
        <v>24</v>
      </c>
      <c r="F309" s="250">
        <v>135</v>
      </c>
      <c r="G309" s="246">
        <v>80</v>
      </c>
      <c r="H309" s="66">
        <f t="shared" si="23"/>
        <v>215</v>
      </c>
      <c r="I309" s="68">
        <v>19</v>
      </c>
      <c r="J309" s="61">
        <v>22</v>
      </c>
      <c r="K309" s="69">
        <f>G309-SUM(I309,J309)</f>
        <v>39</v>
      </c>
      <c r="L309" s="71">
        <f t="shared" si="25"/>
        <v>323</v>
      </c>
    </row>
    <row r="310" spans="1:12" x14ac:dyDescent="0.2">
      <c r="A310" s="251" t="s">
        <v>292</v>
      </c>
      <c r="B310" s="251" t="s">
        <v>293</v>
      </c>
      <c r="C310" s="251" t="s">
        <v>294</v>
      </c>
      <c r="D310" s="251" t="s">
        <v>24</v>
      </c>
      <c r="E310" s="251" t="s">
        <v>24</v>
      </c>
      <c r="F310" s="252">
        <v>113</v>
      </c>
      <c r="G310" s="246">
        <v>74</v>
      </c>
      <c r="H310" s="66">
        <f t="shared" si="23"/>
        <v>187</v>
      </c>
      <c r="I310" s="68">
        <v>18</v>
      </c>
      <c r="J310" s="61">
        <v>20</v>
      </c>
      <c r="K310" s="69">
        <f t="shared" si="26"/>
        <v>36</v>
      </c>
      <c r="L310" s="71">
        <f t="shared" si="25"/>
        <v>281</v>
      </c>
    </row>
    <row r="311" spans="1:12" x14ac:dyDescent="0.2">
      <c r="A311" s="249" t="s">
        <v>292</v>
      </c>
      <c r="B311" s="249" t="s">
        <v>295</v>
      </c>
      <c r="C311" s="249" t="s">
        <v>296</v>
      </c>
      <c r="D311" s="249" t="s">
        <v>27</v>
      </c>
      <c r="E311" s="249" t="s">
        <v>44</v>
      </c>
      <c r="F311" s="250">
        <v>161</v>
      </c>
      <c r="G311" s="246">
        <v>80</v>
      </c>
      <c r="H311" s="66">
        <f t="shared" si="23"/>
        <v>241</v>
      </c>
      <c r="I311" s="68">
        <v>19</v>
      </c>
      <c r="J311" s="61">
        <v>22</v>
      </c>
      <c r="K311" s="69">
        <f t="shared" si="26"/>
        <v>39</v>
      </c>
      <c r="L311" s="71">
        <f t="shared" si="25"/>
        <v>362</v>
      </c>
    </row>
    <row r="312" spans="1:12" x14ac:dyDescent="0.2">
      <c r="A312" s="249" t="s">
        <v>292</v>
      </c>
      <c r="B312" s="249" t="s">
        <v>295</v>
      </c>
      <c r="C312" s="249" t="s">
        <v>296</v>
      </c>
      <c r="D312" s="249" t="s">
        <v>45</v>
      </c>
      <c r="E312" s="249" t="s">
        <v>46</v>
      </c>
      <c r="F312" s="250">
        <v>125</v>
      </c>
      <c r="G312" s="246">
        <v>80</v>
      </c>
      <c r="H312" s="66">
        <f t="shared" si="23"/>
        <v>205</v>
      </c>
      <c r="I312" s="68">
        <v>19</v>
      </c>
      <c r="J312" s="61">
        <v>22</v>
      </c>
      <c r="K312" s="69">
        <f t="shared" si="26"/>
        <v>39</v>
      </c>
      <c r="L312" s="71">
        <f t="shared" si="25"/>
        <v>308</v>
      </c>
    </row>
    <row r="313" spans="1:12" x14ac:dyDescent="0.2">
      <c r="A313" s="249" t="s">
        <v>292</v>
      </c>
      <c r="B313" s="249" t="s">
        <v>295</v>
      </c>
      <c r="C313" s="249" t="s">
        <v>296</v>
      </c>
      <c r="D313" s="249" t="s">
        <v>47</v>
      </c>
      <c r="E313" s="249" t="s">
        <v>34</v>
      </c>
      <c r="F313" s="250">
        <v>161</v>
      </c>
      <c r="G313" s="246">
        <v>80</v>
      </c>
      <c r="H313" s="66">
        <f t="shared" si="23"/>
        <v>241</v>
      </c>
      <c r="I313" s="68">
        <v>19</v>
      </c>
      <c r="J313" s="61">
        <v>22</v>
      </c>
      <c r="K313" s="69">
        <f t="shared" si="26"/>
        <v>39</v>
      </c>
      <c r="L313" s="71">
        <f t="shared" si="25"/>
        <v>362</v>
      </c>
    </row>
    <row r="314" spans="1:12" x14ac:dyDescent="0.2">
      <c r="A314" s="251" t="s">
        <v>292</v>
      </c>
      <c r="B314" s="251" t="s">
        <v>297</v>
      </c>
      <c r="C314" s="251" t="s">
        <v>297</v>
      </c>
      <c r="D314" s="251" t="s">
        <v>24</v>
      </c>
      <c r="E314" s="251" t="s">
        <v>24</v>
      </c>
      <c r="F314" s="252">
        <v>150</v>
      </c>
      <c r="G314" s="246">
        <v>86</v>
      </c>
      <c r="H314" s="66">
        <f t="shared" si="23"/>
        <v>236</v>
      </c>
      <c r="I314" s="68">
        <v>21</v>
      </c>
      <c r="J314" s="61">
        <v>24</v>
      </c>
      <c r="K314" s="69">
        <f t="shared" si="26"/>
        <v>41</v>
      </c>
      <c r="L314" s="71">
        <f t="shared" si="25"/>
        <v>354</v>
      </c>
    </row>
    <row r="315" spans="1:12" x14ac:dyDescent="0.2">
      <c r="A315" s="249" t="s">
        <v>292</v>
      </c>
      <c r="B315" s="249" t="s">
        <v>300</v>
      </c>
      <c r="C315" s="249" t="s">
        <v>301</v>
      </c>
      <c r="D315" s="249" t="s">
        <v>27</v>
      </c>
      <c r="E315" s="249" t="s">
        <v>30</v>
      </c>
      <c r="F315" s="250">
        <v>145</v>
      </c>
      <c r="G315" s="246">
        <v>80</v>
      </c>
      <c r="H315" s="66">
        <f t="shared" si="23"/>
        <v>225</v>
      </c>
      <c r="I315" s="68">
        <v>19</v>
      </c>
      <c r="J315" s="61">
        <v>22</v>
      </c>
      <c r="K315" s="69">
        <f t="shared" si="26"/>
        <v>39</v>
      </c>
      <c r="L315" s="71">
        <f t="shared" si="25"/>
        <v>338</v>
      </c>
    </row>
    <row r="316" spans="1:12" x14ac:dyDescent="0.2">
      <c r="A316" s="249" t="s">
        <v>292</v>
      </c>
      <c r="B316" s="249" t="s">
        <v>300</v>
      </c>
      <c r="C316" s="249" t="s">
        <v>301</v>
      </c>
      <c r="D316" s="249" t="s">
        <v>31</v>
      </c>
      <c r="E316" s="249" t="s">
        <v>54</v>
      </c>
      <c r="F316" s="250">
        <v>186</v>
      </c>
      <c r="G316" s="246">
        <v>80</v>
      </c>
      <c r="H316" s="66">
        <f t="shared" si="23"/>
        <v>266</v>
      </c>
      <c r="I316" s="68">
        <v>19</v>
      </c>
      <c r="J316" s="61">
        <v>22</v>
      </c>
      <c r="K316" s="69">
        <f t="shared" si="26"/>
        <v>39</v>
      </c>
      <c r="L316" s="71">
        <f t="shared" si="25"/>
        <v>399</v>
      </c>
    </row>
    <row r="317" spans="1:12" x14ac:dyDescent="0.2">
      <c r="A317" s="249" t="s">
        <v>292</v>
      </c>
      <c r="B317" s="249" t="s">
        <v>300</v>
      </c>
      <c r="C317" s="249" t="s">
        <v>301</v>
      </c>
      <c r="D317" s="249" t="s">
        <v>55</v>
      </c>
      <c r="E317" s="249" t="s">
        <v>34</v>
      </c>
      <c r="F317" s="250">
        <v>145</v>
      </c>
      <c r="G317" s="246">
        <v>80</v>
      </c>
      <c r="H317" s="66">
        <f t="shared" si="23"/>
        <v>225</v>
      </c>
      <c r="I317" s="68">
        <v>19</v>
      </c>
      <c r="J317" s="61">
        <v>22</v>
      </c>
      <c r="K317" s="69">
        <f t="shared" si="26"/>
        <v>39</v>
      </c>
      <c r="L317" s="71">
        <f t="shared" si="25"/>
        <v>338</v>
      </c>
    </row>
    <row r="318" spans="1:12" x14ac:dyDescent="0.2">
      <c r="A318" s="251" t="s">
        <v>292</v>
      </c>
      <c r="B318" s="251" t="s">
        <v>302</v>
      </c>
      <c r="C318" s="251" t="s">
        <v>303</v>
      </c>
      <c r="D318" s="251" t="s">
        <v>27</v>
      </c>
      <c r="E318" s="251" t="s">
        <v>44</v>
      </c>
      <c r="F318" s="252">
        <v>154</v>
      </c>
      <c r="G318" s="246">
        <v>74</v>
      </c>
      <c r="H318" s="66">
        <f t="shared" si="23"/>
        <v>228</v>
      </c>
      <c r="I318" s="68">
        <v>18</v>
      </c>
      <c r="J318" s="61">
        <v>20</v>
      </c>
      <c r="K318" s="69">
        <f t="shared" si="26"/>
        <v>36</v>
      </c>
      <c r="L318" s="71">
        <f t="shared" si="25"/>
        <v>342</v>
      </c>
    </row>
    <row r="319" spans="1:12" x14ac:dyDescent="0.2">
      <c r="A319" s="251" t="s">
        <v>292</v>
      </c>
      <c r="B319" s="251" t="s">
        <v>302</v>
      </c>
      <c r="C319" s="251" t="s">
        <v>303</v>
      </c>
      <c r="D319" s="251" t="s">
        <v>45</v>
      </c>
      <c r="E319" s="251" t="s">
        <v>46</v>
      </c>
      <c r="F319" s="252">
        <v>121</v>
      </c>
      <c r="G319" s="246">
        <v>74</v>
      </c>
      <c r="H319" s="66">
        <f t="shared" si="23"/>
        <v>195</v>
      </c>
      <c r="I319" s="68">
        <v>18</v>
      </c>
      <c r="J319" s="61">
        <v>20</v>
      </c>
      <c r="K319" s="69">
        <f t="shared" si="26"/>
        <v>36</v>
      </c>
      <c r="L319" s="71">
        <f t="shared" si="25"/>
        <v>293</v>
      </c>
    </row>
    <row r="320" spans="1:12" x14ac:dyDescent="0.2">
      <c r="A320" s="251" t="s">
        <v>292</v>
      </c>
      <c r="B320" s="251" t="s">
        <v>302</v>
      </c>
      <c r="C320" s="251" t="s">
        <v>303</v>
      </c>
      <c r="D320" s="251" t="s">
        <v>47</v>
      </c>
      <c r="E320" s="251" t="s">
        <v>34</v>
      </c>
      <c r="F320" s="252">
        <v>154</v>
      </c>
      <c r="G320" s="246">
        <v>74</v>
      </c>
      <c r="H320" s="66">
        <f t="shared" si="23"/>
        <v>228</v>
      </c>
      <c r="I320" s="68">
        <v>18</v>
      </c>
      <c r="J320" s="61">
        <v>20</v>
      </c>
      <c r="K320" s="69">
        <f t="shared" si="26"/>
        <v>36</v>
      </c>
      <c r="L320" s="71">
        <f t="shared" si="25"/>
        <v>342</v>
      </c>
    </row>
    <row r="321" spans="1:12" x14ac:dyDescent="0.2">
      <c r="A321" s="249" t="s">
        <v>292</v>
      </c>
      <c r="B321" s="249" t="s">
        <v>304</v>
      </c>
      <c r="C321" s="249" t="s">
        <v>305</v>
      </c>
      <c r="D321" s="249" t="s">
        <v>24</v>
      </c>
      <c r="E321" s="249" t="s">
        <v>24</v>
      </c>
      <c r="F321" s="250">
        <v>113</v>
      </c>
      <c r="G321" s="246">
        <v>86</v>
      </c>
      <c r="H321" s="66">
        <f t="shared" si="23"/>
        <v>199</v>
      </c>
      <c r="I321" s="68">
        <v>21</v>
      </c>
      <c r="J321" s="61">
        <v>24</v>
      </c>
      <c r="K321" s="69">
        <f t="shared" si="26"/>
        <v>41</v>
      </c>
      <c r="L321" s="71">
        <f t="shared" si="25"/>
        <v>299</v>
      </c>
    </row>
    <row r="322" spans="1:12" x14ac:dyDescent="0.2">
      <c r="A322" s="251" t="s">
        <v>292</v>
      </c>
      <c r="B322" s="251" t="s">
        <v>307</v>
      </c>
      <c r="C322" s="251" t="s">
        <v>291</v>
      </c>
      <c r="D322" s="251" t="s">
        <v>27</v>
      </c>
      <c r="E322" s="251" t="s">
        <v>30</v>
      </c>
      <c r="F322" s="252">
        <v>115</v>
      </c>
      <c r="G322" s="246">
        <v>80</v>
      </c>
      <c r="H322" s="66">
        <f t="shared" si="23"/>
        <v>195</v>
      </c>
      <c r="I322" s="68">
        <v>19</v>
      </c>
      <c r="J322" s="61">
        <v>22</v>
      </c>
      <c r="K322" s="69">
        <f t="shared" si="26"/>
        <v>39</v>
      </c>
      <c r="L322" s="71">
        <f t="shared" si="25"/>
        <v>293</v>
      </c>
    </row>
    <row r="323" spans="1:12" x14ac:dyDescent="0.2">
      <c r="A323" s="251" t="s">
        <v>292</v>
      </c>
      <c r="B323" s="251" t="s">
        <v>307</v>
      </c>
      <c r="C323" s="251" t="s">
        <v>291</v>
      </c>
      <c r="D323" s="251" t="s">
        <v>31</v>
      </c>
      <c r="E323" s="251" t="s">
        <v>54</v>
      </c>
      <c r="F323" s="252">
        <v>295</v>
      </c>
      <c r="G323" s="246">
        <v>80</v>
      </c>
      <c r="H323" s="66">
        <f t="shared" si="23"/>
        <v>375</v>
      </c>
      <c r="I323" s="68">
        <v>19</v>
      </c>
      <c r="J323" s="61">
        <v>22</v>
      </c>
      <c r="K323" s="69">
        <f t="shared" si="26"/>
        <v>39</v>
      </c>
      <c r="L323" s="71">
        <f t="shared" si="25"/>
        <v>563</v>
      </c>
    </row>
    <row r="324" spans="1:12" x14ac:dyDescent="0.2">
      <c r="A324" s="251" t="s">
        <v>292</v>
      </c>
      <c r="B324" s="251" t="s">
        <v>307</v>
      </c>
      <c r="C324" s="251" t="s">
        <v>291</v>
      </c>
      <c r="D324" s="251" t="s">
        <v>55</v>
      </c>
      <c r="E324" s="251" t="s">
        <v>34</v>
      </c>
      <c r="F324" s="252">
        <v>115</v>
      </c>
      <c r="G324" s="246">
        <v>80</v>
      </c>
      <c r="H324" s="66">
        <f t="shared" si="23"/>
        <v>195</v>
      </c>
      <c r="I324" s="68">
        <v>19</v>
      </c>
      <c r="J324" s="61">
        <v>22</v>
      </c>
      <c r="K324" s="69">
        <f t="shared" si="26"/>
        <v>39</v>
      </c>
      <c r="L324" s="71">
        <f t="shared" si="25"/>
        <v>293</v>
      </c>
    </row>
    <row r="325" spans="1:12" x14ac:dyDescent="0.2">
      <c r="A325" s="249" t="s">
        <v>308</v>
      </c>
      <c r="B325" s="249" t="s">
        <v>309</v>
      </c>
      <c r="C325" s="249" t="s">
        <v>310</v>
      </c>
      <c r="D325" s="249" t="s">
        <v>27</v>
      </c>
      <c r="E325" s="249" t="s">
        <v>44</v>
      </c>
      <c r="F325" s="250">
        <v>264</v>
      </c>
      <c r="G325" s="246">
        <v>92</v>
      </c>
      <c r="H325" s="66">
        <f t="shared" si="23"/>
        <v>356</v>
      </c>
      <c r="I325" s="68">
        <v>22</v>
      </c>
      <c r="J325" s="61">
        <v>26</v>
      </c>
      <c r="K325" s="69">
        <f t="shared" si="26"/>
        <v>44</v>
      </c>
      <c r="L325" s="71">
        <f t="shared" si="25"/>
        <v>534</v>
      </c>
    </row>
    <row r="326" spans="1:12" x14ac:dyDescent="0.2">
      <c r="A326" s="249" t="s">
        <v>308</v>
      </c>
      <c r="B326" s="249" t="s">
        <v>309</v>
      </c>
      <c r="C326" s="249" t="s">
        <v>310</v>
      </c>
      <c r="D326" s="249" t="s">
        <v>45</v>
      </c>
      <c r="E326" s="249" t="s">
        <v>46</v>
      </c>
      <c r="F326" s="250">
        <v>128</v>
      </c>
      <c r="G326" s="246">
        <v>92</v>
      </c>
      <c r="H326" s="66">
        <f t="shared" ref="H326:H389" si="29">F326+G326</f>
        <v>220</v>
      </c>
      <c r="I326" s="68">
        <v>22</v>
      </c>
      <c r="J326" s="61">
        <v>26</v>
      </c>
      <c r="K326" s="69">
        <f t="shared" si="26"/>
        <v>44</v>
      </c>
      <c r="L326" s="71">
        <f t="shared" ref="L326:L389" si="30">ROUND(H326*150%,0)</f>
        <v>330</v>
      </c>
    </row>
    <row r="327" spans="1:12" x14ac:dyDescent="0.2">
      <c r="A327" s="249" t="s">
        <v>308</v>
      </c>
      <c r="B327" s="249" t="s">
        <v>309</v>
      </c>
      <c r="C327" s="249" t="s">
        <v>310</v>
      </c>
      <c r="D327" s="249" t="s">
        <v>47</v>
      </c>
      <c r="E327" s="249" t="s">
        <v>77</v>
      </c>
      <c r="F327" s="250">
        <v>209</v>
      </c>
      <c r="G327" s="246">
        <v>92</v>
      </c>
      <c r="H327" s="66">
        <f t="shared" si="29"/>
        <v>301</v>
      </c>
      <c r="I327" s="68">
        <v>22</v>
      </c>
      <c r="J327" s="61">
        <v>26</v>
      </c>
      <c r="K327" s="69">
        <f t="shared" si="26"/>
        <v>44</v>
      </c>
      <c r="L327" s="71">
        <f t="shared" si="30"/>
        <v>452</v>
      </c>
    </row>
    <row r="328" spans="1:12" x14ac:dyDescent="0.2">
      <c r="A328" s="249" t="s">
        <v>308</v>
      </c>
      <c r="B328" s="249" t="s">
        <v>309</v>
      </c>
      <c r="C328" s="249" t="s">
        <v>310</v>
      </c>
      <c r="D328" s="249" t="s">
        <v>78</v>
      </c>
      <c r="E328" s="249" t="s">
        <v>54</v>
      </c>
      <c r="F328" s="250">
        <v>304</v>
      </c>
      <c r="G328" s="246">
        <v>92</v>
      </c>
      <c r="H328" s="66">
        <f t="shared" si="29"/>
        <v>396</v>
      </c>
      <c r="I328" s="68">
        <v>22</v>
      </c>
      <c r="J328" s="61">
        <v>26</v>
      </c>
      <c r="K328" s="69">
        <f t="shared" si="26"/>
        <v>44</v>
      </c>
      <c r="L328" s="71">
        <f t="shared" si="30"/>
        <v>594</v>
      </c>
    </row>
    <row r="329" spans="1:12" x14ac:dyDescent="0.2">
      <c r="A329" s="249" t="s">
        <v>308</v>
      </c>
      <c r="B329" s="249" t="s">
        <v>309</v>
      </c>
      <c r="C329" s="249" t="s">
        <v>310</v>
      </c>
      <c r="D329" s="249" t="s">
        <v>55</v>
      </c>
      <c r="E329" s="249" t="s">
        <v>34</v>
      </c>
      <c r="F329" s="250">
        <v>264</v>
      </c>
      <c r="G329" s="246">
        <v>92</v>
      </c>
      <c r="H329" s="66">
        <f t="shared" si="29"/>
        <v>356</v>
      </c>
      <c r="I329" s="68">
        <v>22</v>
      </c>
      <c r="J329" s="61">
        <v>26</v>
      </c>
      <c r="K329" s="69">
        <f t="shared" ref="K329" si="31">G329-SUM(I329,J329)</f>
        <v>44</v>
      </c>
      <c r="L329" s="71">
        <f t="shared" si="30"/>
        <v>534</v>
      </c>
    </row>
    <row r="330" spans="1:12" x14ac:dyDescent="0.2">
      <c r="A330" s="251" t="s">
        <v>308</v>
      </c>
      <c r="B330" s="251" t="s">
        <v>311</v>
      </c>
      <c r="C330" s="251" t="s">
        <v>312</v>
      </c>
      <c r="D330" s="251" t="s">
        <v>27</v>
      </c>
      <c r="E330" s="251" t="s">
        <v>44</v>
      </c>
      <c r="F330" s="252">
        <v>153</v>
      </c>
      <c r="G330" s="246">
        <v>86</v>
      </c>
      <c r="H330" s="66">
        <f t="shared" si="29"/>
        <v>239</v>
      </c>
      <c r="I330" s="68">
        <v>21</v>
      </c>
      <c r="J330" s="61">
        <v>24</v>
      </c>
      <c r="K330" s="69">
        <f t="shared" ref="K330:K389" si="32">G330-SUM(I330,J330)</f>
        <v>41</v>
      </c>
      <c r="L330" s="71">
        <f t="shared" si="30"/>
        <v>359</v>
      </c>
    </row>
    <row r="331" spans="1:12" x14ac:dyDescent="0.2">
      <c r="A331" s="251" t="s">
        <v>308</v>
      </c>
      <c r="B331" s="251" t="s">
        <v>311</v>
      </c>
      <c r="C331" s="251" t="s">
        <v>312</v>
      </c>
      <c r="D331" s="251" t="s">
        <v>45</v>
      </c>
      <c r="E331" s="251" t="s">
        <v>77</v>
      </c>
      <c r="F331" s="252">
        <v>119</v>
      </c>
      <c r="G331" s="246">
        <v>86</v>
      </c>
      <c r="H331" s="66">
        <f t="shared" si="29"/>
        <v>205</v>
      </c>
      <c r="I331" s="68">
        <v>21</v>
      </c>
      <c r="J331" s="61">
        <v>24</v>
      </c>
      <c r="K331" s="69">
        <f t="shared" si="32"/>
        <v>41</v>
      </c>
      <c r="L331" s="71">
        <f t="shared" si="30"/>
        <v>308</v>
      </c>
    </row>
    <row r="332" spans="1:12" x14ac:dyDescent="0.2">
      <c r="A332" s="251" t="s">
        <v>308</v>
      </c>
      <c r="B332" s="251" t="s">
        <v>311</v>
      </c>
      <c r="C332" s="251" t="s">
        <v>312</v>
      </c>
      <c r="D332" s="251" t="s">
        <v>78</v>
      </c>
      <c r="E332" s="251" t="s">
        <v>54</v>
      </c>
      <c r="F332" s="252">
        <v>201</v>
      </c>
      <c r="G332" s="246">
        <v>86</v>
      </c>
      <c r="H332" s="66">
        <f t="shared" si="29"/>
        <v>287</v>
      </c>
      <c r="I332" s="68">
        <v>21</v>
      </c>
      <c r="J332" s="61">
        <v>24</v>
      </c>
      <c r="K332" s="69">
        <f t="shared" si="32"/>
        <v>41</v>
      </c>
      <c r="L332" s="71">
        <f t="shared" si="30"/>
        <v>431</v>
      </c>
    </row>
    <row r="333" spans="1:12" x14ac:dyDescent="0.2">
      <c r="A333" s="251" t="s">
        <v>308</v>
      </c>
      <c r="B333" s="251" t="s">
        <v>311</v>
      </c>
      <c r="C333" s="251" t="s">
        <v>312</v>
      </c>
      <c r="D333" s="251" t="s">
        <v>55</v>
      </c>
      <c r="E333" s="251" t="s">
        <v>34</v>
      </c>
      <c r="F333" s="252">
        <v>153</v>
      </c>
      <c r="G333" s="246">
        <v>86</v>
      </c>
      <c r="H333" s="66">
        <f t="shared" si="29"/>
        <v>239</v>
      </c>
      <c r="I333" s="68">
        <v>21</v>
      </c>
      <c r="J333" s="61">
        <v>24</v>
      </c>
      <c r="K333" s="69">
        <f t="shared" si="32"/>
        <v>41</v>
      </c>
      <c r="L333" s="71">
        <f t="shared" si="30"/>
        <v>359</v>
      </c>
    </row>
    <row r="334" spans="1:12" x14ac:dyDescent="0.2">
      <c r="A334" s="249" t="s">
        <v>308</v>
      </c>
      <c r="B334" s="249" t="s">
        <v>313</v>
      </c>
      <c r="C334" s="249" t="s">
        <v>314</v>
      </c>
      <c r="D334" s="249" t="s">
        <v>27</v>
      </c>
      <c r="E334" s="249" t="s">
        <v>44</v>
      </c>
      <c r="F334" s="250">
        <v>199</v>
      </c>
      <c r="G334" s="246">
        <v>80</v>
      </c>
      <c r="H334" s="66">
        <f t="shared" si="29"/>
        <v>279</v>
      </c>
      <c r="I334" s="68">
        <v>19</v>
      </c>
      <c r="J334" s="61">
        <v>22</v>
      </c>
      <c r="K334" s="69">
        <f t="shared" si="32"/>
        <v>39</v>
      </c>
      <c r="L334" s="71">
        <f t="shared" si="30"/>
        <v>419</v>
      </c>
    </row>
    <row r="335" spans="1:12" x14ac:dyDescent="0.2">
      <c r="A335" s="249" t="s">
        <v>308</v>
      </c>
      <c r="B335" s="249" t="s">
        <v>313</v>
      </c>
      <c r="C335" s="249" t="s">
        <v>314</v>
      </c>
      <c r="D335" s="249" t="s">
        <v>45</v>
      </c>
      <c r="E335" s="249" t="s">
        <v>30</v>
      </c>
      <c r="F335" s="250">
        <v>114</v>
      </c>
      <c r="G335" s="246">
        <v>80</v>
      </c>
      <c r="H335" s="66">
        <f t="shared" si="29"/>
        <v>194</v>
      </c>
      <c r="I335" s="68">
        <v>19</v>
      </c>
      <c r="J335" s="61">
        <v>22</v>
      </c>
      <c r="K335" s="69">
        <f t="shared" si="32"/>
        <v>39</v>
      </c>
      <c r="L335" s="71">
        <f t="shared" si="30"/>
        <v>291</v>
      </c>
    </row>
    <row r="336" spans="1:12" x14ac:dyDescent="0.2">
      <c r="A336" s="249" t="s">
        <v>308</v>
      </c>
      <c r="B336" s="249" t="s">
        <v>313</v>
      </c>
      <c r="C336" s="249" t="s">
        <v>314</v>
      </c>
      <c r="D336" s="249" t="s">
        <v>31</v>
      </c>
      <c r="E336" s="249" t="s">
        <v>54</v>
      </c>
      <c r="F336" s="250">
        <v>211</v>
      </c>
      <c r="G336" s="246">
        <v>80</v>
      </c>
      <c r="H336" s="66">
        <f t="shared" si="29"/>
        <v>291</v>
      </c>
      <c r="I336" s="68">
        <v>19</v>
      </c>
      <c r="J336" s="61">
        <v>22</v>
      </c>
      <c r="K336" s="69">
        <f t="shared" si="32"/>
        <v>39</v>
      </c>
      <c r="L336" s="71">
        <f t="shared" si="30"/>
        <v>437</v>
      </c>
    </row>
    <row r="337" spans="1:12" x14ac:dyDescent="0.2">
      <c r="A337" s="249" t="s">
        <v>308</v>
      </c>
      <c r="B337" s="249" t="s">
        <v>313</v>
      </c>
      <c r="C337" s="249" t="s">
        <v>314</v>
      </c>
      <c r="D337" s="249" t="s">
        <v>55</v>
      </c>
      <c r="E337" s="249" t="s">
        <v>34</v>
      </c>
      <c r="F337" s="250">
        <v>199</v>
      </c>
      <c r="G337" s="246">
        <v>80</v>
      </c>
      <c r="H337" s="66">
        <f t="shared" si="29"/>
        <v>279</v>
      </c>
      <c r="I337" s="68">
        <v>19</v>
      </c>
      <c r="J337" s="61">
        <v>22</v>
      </c>
      <c r="K337" s="69">
        <f t="shared" si="32"/>
        <v>39</v>
      </c>
      <c r="L337" s="71">
        <f t="shared" si="30"/>
        <v>419</v>
      </c>
    </row>
    <row r="338" spans="1:12" x14ac:dyDescent="0.2">
      <c r="A338" s="251" t="s">
        <v>315</v>
      </c>
      <c r="B338" s="251" t="s">
        <v>316</v>
      </c>
      <c r="C338" s="251" t="s">
        <v>317</v>
      </c>
      <c r="D338" s="251" t="s">
        <v>27</v>
      </c>
      <c r="E338" s="251" t="s">
        <v>52</v>
      </c>
      <c r="F338" s="252">
        <v>125</v>
      </c>
      <c r="G338" s="246">
        <v>80</v>
      </c>
      <c r="H338" s="66">
        <f t="shared" si="29"/>
        <v>205</v>
      </c>
      <c r="I338" s="68">
        <v>19</v>
      </c>
      <c r="J338" s="61">
        <v>22</v>
      </c>
      <c r="K338" s="69">
        <f t="shared" si="32"/>
        <v>39</v>
      </c>
      <c r="L338" s="71">
        <f t="shared" si="30"/>
        <v>308</v>
      </c>
    </row>
    <row r="339" spans="1:12" x14ac:dyDescent="0.2">
      <c r="A339" s="251" t="s">
        <v>315</v>
      </c>
      <c r="B339" s="251" t="s">
        <v>316</v>
      </c>
      <c r="C339" s="251" t="s">
        <v>317</v>
      </c>
      <c r="D339" s="251" t="s">
        <v>53</v>
      </c>
      <c r="E339" s="251" t="s">
        <v>54</v>
      </c>
      <c r="F339" s="252">
        <v>146</v>
      </c>
      <c r="G339" s="246">
        <v>80</v>
      </c>
      <c r="H339" s="66">
        <f t="shared" si="29"/>
        <v>226</v>
      </c>
      <c r="I339" s="68">
        <v>19</v>
      </c>
      <c r="J339" s="61">
        <v>22</v>
      </c>
      <c r="K339" s="69">
        <f t="shared" si="32"/>
        <v>39</v>
      </c>
      <c r="L339" s="71">
        <f t="shared" si="30"/>
        <v>339</v>
      </c>
    </row>
    <row r="340" spans="1:12" x14ac:dyDescent="0.2">
      <c r="A340" s="251" t="s">
        <v>315</v>
      </c>
      <c r="B340" s="251" t="s">
        <v>316</v>
      </c>
      <c r="C340" s="251" t="s">
        <v>317</v>
      </c>
      <c r="D340" s="251" t="s">
        <v>55</v>
      </c>
      <c r="E340" s="251" t="s">
        <v>34</v>
      </c>
      <c r="F340" s="252">
        <v>125</v>
      </c>
      <c r="G340" s="246">
        <v>80</v>
      </c>
      <c r="H340" s="66">
        <f t="shared" si="29"/>
        <v>205</v>
      </c>
      <c r="I340" s="68">
        <v>19</v>
      </c>
      <c r="J340" s="61">
        <v>22</v>
      </c>
      <c r="K340" s="69">
        <f t="shared" si="32"/>
        <v>39</v>
      </c>
      <c r="L340" s="71">
        <f t="shared" si="30"/>
        <v>308</v>
      </c>
    </row>
    <row r="341" spans="1:12" x14ac:dyDescent="0.2">
      <c r="A341" s="249" t="s">
        <v>315</v>
      </c>
      <c r="B341" s="249" t="s">
        <v>318</v>
      </c>
      <c r="C341" s="249" t="s">
        <v>319</v>
      </c>
      <c r="D341" s="249" t="s">
        <v>24</v>
      </c>
      <c r="E341" s="249" t="s">
        <v>24</v>
      </c>
      <c r="F341" s="250">
        <v>152</v>
      </c>
      <c r="G341" s="246">
        <v>74</v>
      </c>
      <c r="H341" s="66">
        <f t="shared" si="29"/>
        <v>226</v>
      </c>
      <c r="I341" s="68">
        <v>18</v>
      </c>
      <c r="J341" s="61">
        <v>20</v>
      </c>
      <c r="K341" s="69">
        <f t="shared" si="32"/>
        <v>36</v>
      </c>
      <c r="L341" s="71">
        <f t="shared" si="30"/>
        <v>339</v>
      </c>
    </row>
    <row r="342" spans="1:12" x14ac:dyDescent="0.2">
      <c r="A342" s="251" t="s">
        <v>315</v>
      </c>
      <c r="B342" s="251" t="s">
        <v>322</v>
      </c>
      <c r="C342" s="251" t="s">
        <v>159</v>
      </c>
      <c r="D342" s="251" t="s">
        <v>24</v>
      </c>
      <c r="E342" s="251" t="s">
        <v>24</v>
      </c>
      <c r="F342" s="252">
        <v>119</v>
      </c>
      <c r="G342" s="246">
        <v>80</v>
      </c>
      <c r="H342" s="66">
        <f t="shared" si="29"/>
        <v>199</v>
      </c>
      <c r="I342" s="68">
        <v>19</v>
      </c>
      <c r="J342" s="61">
        <v>22</v>
      </c>
      <c r="K342" s="69">
        <f>G342-SUM(I342,J342)</f>
        <v>39</v>
      </c>
      <c r="L342" s="71">
        <f t="shared" si="30"/>
        <v>299</v>
      </c>
    </row>
    <row r="343" spans="1:12" x14ac:dyDescent="0.2">
      <c r="A343" s="249" t="s">
        <v>315</v>
      </c>
      <c r="B343" s="249" t="s">
        <v>323</v>
      </c>
      <c r="C343" s="249" t="s">
        <v>324</v>
      </c>
      <c r="D343" s="249" t="s">
        <v>27</v>
      </c>
      <c r="E343" s="249" t="s">
        <v>46</v>
      </c>
      <c r="F343" s="250">
        <v>116</v>
      </c>
      <c r="G343" s="246">
        <v>74</v>
      </c>
      <c r="H343" s="66">
        <f t="shared" si="29"/>
        <v>190</v>
      </c>
      <c r="I343" s="68">
        <v>18</v>
      </c>
      <c r="J343" s="61">
        <v>20</v>
      </c>
      <c r="K343" s="69">
        <f t="shared" si="32"/>
        <v>36</v>
      </c>
      <c r="L343" s="71">
        <f t="shared" si="30"/>
        <v>285</v>
      </c>
    </row>
    <row r="344" spans="1:12" x14ac:dyDescent="0.2">
      <c r="A344" s="249" t="s">
        <v>315</v>
      </c>
      <c r="B344" s="249" t="s">
        <v>323</v>
      </c>
      <c r="C344" s="249" t="s">
        <v>324</v>
      </c>
      <c r="D344" s="249" t="s">
        <v>47</v>
      </c>
      <c r="E344" s="249" t="s">
        <v>54</v>
      </c>
      <c r="F344" s="250">
        <v>157</v>
      </c>
      <c r="G344" s="246">
        <v>74</v>
      </c>
      <c r="H344" s="66">
        <f t="shared" si="29"/>
        <v>231</v>
      </c>
      <c r="I344" s="68">
        <v>18</v>
      </c>
      <c r="J344" s="61">
        <v>20</v>
      </c>
      <c r="K344" s="69">
        <f t="shared" si="32"/>
        <v>36</v>
      </c>
      <c r="L344" s="71">
        <f t="shared" si="30"/>
        <v>347</v>
      </c>
    </row>
    <row r="345" spans="1:12" x14ac:dyDescent="0.2">
      <c r="A345" s="249" t="s">
        <v>315</v>
      </c>
      <c r="B345" s="249" t="s">
        <v>323</v>
      </c>
      <c r="C345" s="249" t="s">
        <v>324</v>
      </c>
      <c r="D345" s="249" t="s">
        <v>55</v>
      </c>
      <c r="E345" s="249" t="s">
        <v>34</v>
      </c>
      <c r="F345" s="250">
        <v>116</v>
      </c>
      <c r="G345" s="246">
        <v>74</v>
      </c>
      <c r="H345" s="66">
        <f t="shared" si="29"/>
        <v>190</v>
      </c>
      <c r="I345" s="68">
        <v>18</v>
      </c>
      <c r="J345" s="61">
        <v>20</v>
      </c>
      <c r="K345" s="69">
        <f t="shared" si="32"/>
        <v>36</v>
      </c>
      <c r="L345" s="71">
        <f t="shared" si="30"/>
        <v>285</v>
      </c>
    </row>
    <row r="346" spans="1:12" x14ac:dyDescent="0.2">
      <c r="A346" s="251" t="s">
        <v>315</v>
      </c>
      <c r="B346" s="251" t="s">
        <v>327</v>
      </c>
      <c r="C346" s="251" t="s">
        <v>328</v>
      </c>
      <c r="D346" s="251" t="s">
        <v>27</v>
      </c>
      <c r="E346" s="251" t="s">
        <v>77</v>
      </c>
      <c r="F346" s="252">
        <v>120</v>
      </c>
      <c r="G346" s="246">
        <v>86</v>
      </c>
      <c r="H346" s="66">
        <f t="shared" si="29"/>
        <v>206</v>
      </c>
      <c r="I346" s="68">
        <v>21</v>
      </c>
      <c r="J346" s="61">
        <v>24</v>
      </c>
      <c r="K346" s="69">
        <f t="shared" si="32"/>
        <v>41</v>
      </c>
      <c r="L346" s="71">
        <f t="shared" si="30"/>
        <v>309</v>
      </c>
    </row>
    <row r="347" spans="1:12" x14ac:dyDescent="0.2">
      <c r="A347" s="251" t="s">
        <v>315</v>
      </c>
      <c r="B347" s="251" t="s">
        <v>327</v>
      </c>
      <c r="C347" s="251" t="s">
        <v>328</v>
      </c>
      <c r="D347" s="251" t="s">
        <v>78</v>
      </c>
      <c r="E347" s="251" t="s">
        <v>54</v>
      </c>
      <c r="F347" s="252">
        <v>195</v>
      </c>
      <c r="G347" s="246">
        <v>86</v>
      </c>
      <c r="H347" s="66">
        <f t="shared" si="29"/>
        <v>281</v>
      </c>
      <c r="I347" s="68">
        <v>21</v>
      </c>
      <c r="J347" s="61">
        <v>24</v>
      </c>
      <c r="K347" s="69">
        <f t="shared" si="32"/>
        <v>41</v>
      </c>
      <c r="L347" s="71">
        <f t="shared" si="30"/>
        <v>422</v>
      </c>
    </row>
    <row r="348" spans="1:12" x14ac:dyDescent="0.2">
      <c r="A348" s="251" t="s">
        <v>315</v>
      </c>
      <c r="B348" s="251" t="s">
        <v>327</v>
      </c>
      <c r="C348" s="251" t="s">
        <v>328</v>
      </c>
      <c r="D348" s="251" t="s">
        <v>55</v>
      </c>
      <c r="E348" s="251" t="s">
        <v>34</v>
      </c>
      <c r="F348" s="252">
        <v>120</v>
      </c>
      <c r="G348" s="246">
        <v>86</v>
      </c>
      <c r="H348" s="66">
        <f t="shared" si="29"/>
        <v>206</v>
      </c>
      <c r="I348" s="68">
        <v>21</v>
      </c>
      <c r="J348" s="61">
        <v>24</v>
      </c>
      <c r="K348" s="69">
        <f t="shared" si="32"/>
        <v>41</v>
      </c>
      <c r="L348" s="71">
        <f t="shared" si="30"/>
        <v>309</v>
      </c>
    </row>
    <row r="349" spans="1:12" x14ac:dyDescent="0.2">
      <c r="A349" s="249" t="s">
        <v>315</v>
      </c>
      <c r="B349" s="249" t="s">
        <v>329</v>
      </c>
      <c r="C349" s="249" t="s">
        <v>329</v>
      </c>
      <c r="D349" s="249" t="s">
        <v>24</v>
      </c>
      <c r="E349" s="249" t="s">
        <v>24</v>
      </c>
      <c r="F349" s="250">
        <v>120</v>
      </c>
      <c r="G349" s="246">
        <v>74</v>
      </c>
      <c r="H349" s="66">
        <f t="shared" si="29"/>
        <v>194</v>
      </c>
      <c r="I349" s="68">
        <v>18</v>
      </c>
      <c r="J349" s="61">
        <v>20</v>
      </c>
      <c r="K349" s="69">
        <f t="shared" si="32"/>
        <v>36</v>
      </c>
      <c r="L349" s="71">
        <f t="shared" si="30"/>
        <v>291</v>
      </c>
    </row>
    <row r="350" spans="1:12" x14ac:dyDescent="0.2">
      <c r="A350" s="251" t="s">
        <v>315</v>
      </c>
      <c r="B350" s="251" t="s">
        <v>330</v>
      </c>
      <c r="C350" s="251" t="s">
        <v>330</v>
      </c>
      <c r="D350" s="251" t="s">
        <v>27</v>
      </c>
      <c r="E350" s="251" t="s">
        <v>30</v>
      </c>
      <c r="F350" s="252">
        <v>110</v>
      </c>
      <c r="G350" s="246">
        <v>68</v>
      </c>
      <c r="H350" s="66">
        <f t="shared" si="29"/>
        <v>178</v>
      </c>
      <c r="I350" s="68">
        <v>16</v>
      </c>
      <c r="J350" s="61">
        <v>19</v>
      </c>
      <c r="K350" s="69">
        <f t="shared" si="32"/>
        <v>33</v>
      </c>
      <c r="L350" s="71">
        <f t="shared" si="30"/>
        <v>267</v>
      </c>
    </row>
    <row r="351" spans="1:12" x14ac:dyDescent="0.2">
      <c r="A351" s="251" t="s">
        <v>315</v>
      </c>
      <c r="B351" s="251" t="s">
        <v>330</v>
      </c>
      <c r="C351" s="251" t="s">
        <v>330</v>
      </c>
      <c r="D351" s="251" t="s">
        <v>31</v>
      </c>
      <c r="E351" s="251" t="s">
        <v>54</v>
      </c>
      <c r="F351" s="252">
        <v>149</v>
      </c>
      <c r="G351" s="246">
        <v>68</v>
      </c>
      <c r="H351" s="66">
        <f t="shared" si="29"/>
        <v>217</v>
      </c>
      <c r="I351" s="68">
        <v>16</v>
      </c>
      <c r="J351" s="61">
        <v>19</v>
      </c>
      <c r="K351" s="69">
        <f t="shared" si="32"/>
        <v>33</v>
      </c>
      <c r="L351" s="71">
        <f t="shared" si="30"/>
        <v>326</v>
      </c>
    </row>
    <row r="352" spans="1:12" x14ac:dyDescent="0.2">
      <c r="A352" s="251" t="s">
        <v>315</v>
      </c>
      <c r="B352" s="251" t="s">
        <v>330</v>
      </c>
      <c r="C352" s="251" t="s">
        <v>330</v>
      </c>
      <c r="D352" s="251" t="s">
        <v>55</v>
      </c>
      <c r="E352" s="251" t="s">
        <v>34</v>
      </c>
      <c r="F352" s="252">
        <v>110</v>
      </c>
      <c r="G352" s="246">
        <v>68</v>
      </c>
      <c r="H352" s="66">
        <f t="shared" si="29"/>
        <v>178</v>
      </c>
      <c r="I352" s="68">
        <v>16</v>
      </c>
      <c r="J352" s="61">
        <v>19</v>
      </c>
      <c r="K352" s="69">
        <f t="shared" si="32"/>
        <v>33</v>
      </c>
      <c r="L352" s="71">
        <f t="shared" si="30"/>
        <v>267</v>
      </c>
    </row>
    <row r="353" spans="1:12" x14ac:dyDescent="0.2">
      <c r="A353" s="249" t="s">
        <v>315</v>
      </c>
      <c r="B353" s="249" t="s">
        <v>331</v>
      </c>
      <c r="C353" s="249" t="s">
        <v>332</v>
      </c>
      <c r="D353" s="249" t="s">
        <v>27</v>
      </c>
      <c r="E353" s="249" t="s">
        <v>44</v>
      </c>
      <c r="F353" s="250">
        <v>171</v>
      </c>
      <c r="G353" s="246">
        <v>86</v>
      </c>
      <c r="H353" s="66">
        <f t="shared" si="29"/>
        <v>257</v>
      </c>
      <c r="I353" s="68">
        <v>21</v>
      </c>
      <c r="J353" s="61">
        <v>24</v>
      </c>
      <c r="K353" s="69">
        <f t="shared" si="32"/>
        <v>41</v>
      </c>
      <c r="L353" s="71">
        <f t="shared" si="30"/>
        <v>386</v>
      </c>
    </row>
    <row r="354" spans="1:12" x14ac:dyDescent="0.2">
      <c r="A354" s="249" t="s">
        <v>315</v>
      </c>
      <c r="B354" s="249" t="s">
        <v>331</v>
      </c>
      <c r="C354" s="249" t="s">
        <v>332</v>
      </c>
      <c r="D354" s="249" t="s">
        <v>45</v>
      </c>
      <c r="E354" s="249" t="s">
        <v>30</v>
      </c>
      <c r="F354" s="250">
        <v>116</v>
      </c>
      <c r="G354" s="246">
        <v>86</v>
      </c>
      <c r="H354" s="66">
        <f t="shared" si="29"/>
        <v>202</v>
      </c>
      <c r="I354" s="68">
        <v>21</v>
      </c>
      <c r="J354" s="61">
        <v>24</v>
      </c>
      <c r="K354" s="69">
        <f t="shared" si="32"/>
        <v>41</v>
      </c>
      <c r="L354" s="71">
        <f t="shared" si="30"/>
        <v>303</v>
      </c>
    </row>
    <row r="355" spans="1:12" x14ac:dyDescent="0.2">
      <c r="A355" s="249" t="s">
        <v>315</v>
      </c>
      <c r="B355" s="249" t="s">
        <v>331</v>
      </c>
      <c r="C355" s="249" t="s">
        <v>332</v>
      </c>
      <c r="D355" s="249" t="s">
        <v>31</v>
      </c>
      <c r="E355" s="249" t="s">
        <v>54</v>
      </c>
      <c r="F355" s="250">
        <v>220</v>
      </c>
      <c r="G355" s="246">
        <v>86</v>
      </c>
      <c r="H355" s="66">
        <f t="shared" si="29"/>
        <v>306</v>
      </c>
      <c r="I355" s="68">
        <v>21</v>
      </c>
      <c r="J355" s="61">
        <v>24</v>
      </c>
      <c r="K355" s="69">
        <f t="shared" si="32"/>
        <v>41</v>
      </c>
      <c r="L355" s="71">
        <f t="shared" si="30"/>
        <v>459</v>
      </c>
    </row>
    <row r="356" spans="1:12" x14ac:dyDescent="0.2">
      <c r="A356" s="249" t="s">
        <v>315</v>
      </c>
      <c r="B356" s="249" t="s">
        <v>331</v>
      </c>
      <c r="C356" s="249" t="s">
        <v>332</v>
      </c>
      <c r="D356" s="249" t="s">
        <v>55</v>
      </c>
      <c r="E356" s="249" t="s">
        <v>34</v>
      </c>
      <c r="F356" s="250">
        <v>171</v>
      </c>
      <c r="G356" s="246">
        <v>86</v>
      </c>
      <c r="H356" s="66">
        <f t="shared" si="29"/>
        <v>257</v>
      </c>
      <c r="I356" s="68">
        <v>21</v>
      </c>
      <c r="J356" s="61">
        <v>24</v>
      </c>
      <c r="K356" s="69">
        <f t="shared" si="32"/>
        <v>41</v>
      </c>
      <c r="L356" s="71">
        <f t="shared" si="30"/>
        <v>386</v>
      </c>
    </row>
    <row r="357" spans="1:12" x14ac:dyDescent="0.2">
      <c r="A357" s="251" t="s">
        <v>315</v>
      </c>
      <c r="B357" s="251" t="s">
        <v>333</v>
      </c>
      <c r="C357" s="251" t="s">
        <v>85</v>
      </c>
      <c r="D357" s="251" t="s">
        <v>24</v>
      </c>
      <c r="E357" s="251" t="s">
        <v>24</v>
      </c>
      <c r="F357" s="252">
        <v>116</v>
      </c>
      <c r="G357" s="246">
        <v>80</v>
      </c>
      <c r="H357" s="66">
        <f t="shared" si="29"/>
        <v>196</v>
      </c>
      <c r="I357" s="68">
        <v>19</v>
      </c>
      <c r="J357" s="61">
        <v>22</v>
      </c>
      <c r="K357" s="69">
        <f>G357-SUM(I357,J357)</f>
        <v>39</v>
      </c>
      <c r="L357" s="71">
        <f t="shared" si="30"/>
        <v>294</v>
      </c>
    </row>
    <row r="358" spans="1:12" x14ac:dyDescent="0.2">
      <c r="A358" s="249" t="s">
        <v>315</v>
      </c>
      <c r="B358" s="249" t="s">
        <v>334</v>
      </c>
      <c r="C358" s="249" t="s">
        <v>335</v>
      </c>
      <c r="D358" s="249" t="s">
        <v>27</v>
      </c>
      <c r="E358" s="249" t="s">
        <v>30</v>
      </c>
      <c r="F358" s="250">
        <v>110</v>
      </c>
      <c r="G358" s="246">
        <v>68</v>
      </c>
      <c r="H358" s="66">
        <f t="shared" si="29"/>
        <v>178</v>
      </c>
      <c r="I358" s="68">
        <v>16</v>
      </c>
      <c r="J358" s="61">
        <v>19</v>
      </c>
      <c r="K358" s="69">
        <f t="shared" ref="K358:K360" si="33">G358-SUM(I358,J358)</f>
        <v>33</v>
      </c>
      <c r="L358" s="71">
        <f t="shared" si="30"/>
        <v>267</v>
      </c>
    </row>
    <row r="359" spans="1:12" x14ac:dyDescent="0.2">
      <c r="A359" s="249" t="s">
        <v>315</v>
      </c>
      <c r="B359" s="249" t="s">
        <v>334</v>
      </c>
      <c r="C359" s="249" t="s">
        <v>335</v>
      </c>
      <c r="D359" s="249" t="s">
        <v>31</v>
      </c>
      <c r="E359" s="249" t="s">
        <v>54</v>
      </c>
      <c r="F359" s="250">
        <v>142</v>
      </c>
      <c r="G359" s="246">
        <v>68</v>
      </c>
      <c r="H359" s="66">
        <f t="shared" si="29"/>
        <v>210</v>
      </c>
      <c r="I359" s="68">
        <v>16</v>
      </c>
      <c r="J359" s="61">
        <v>19</v>
      </c>
      <c r="K359" s="69">
        <f t="shared" si="33"/>
        <v>33</v>
      </c>
      <c r="L359" s="71">
        <f t="shared" si="30"/>
        <v>315</v>
      </c>
    </row>
    <row r="360" spans="1:12" x14ac:dyDescent="0.2">
      <c r="A360" s="249" t="s">
        <v>315</v>
      </c>
      <c r="B360" s="249" t="s">
        <v>334</v>
      </c>
      <c r="C360" s="249" t="s">
        <v>335</v>
      </c>
      <c r="D360" s="249" t="s">
        <v>55</v>
      </c>
      <c r="E360" s="249" t="s">
        <v>34</v>
      </c>
      <c r="F360" s="250">
        <v>110</v>
      </c>
      <c r="G360" s="246">
        <v>68</v>
      </c>
      <c r="H360" s="66">
        <f t="shared" si="29"/>
        <v>178</v>
      </c>
      <c r="I360" s="68">
        <v>16</v>
      </c>
      <c r="J360" s="61">
        <v>19</v>
      </c>
      <c r="K360" s="69">
        <f t="shared" si="33"/>
        <v>33</v>
      </c>
      <c r="L360" s="71">
        <f t="shared" si="30"/>
        <v>267</v>
      </c>
    </row>
    <row r="361" spans="1:12" x14ac:dyDescent="0.2">
      <c r="A361" s="251" t="s">
        <v>315</v>
      </c>
      <c r="B361" s="251" t="s">
        <v>336</v>
      </c>
      <c r="C361" s="251" t="s">
        <v>337</v>
      </c>
      <c r="D361" s="251" t="s">
        <v>27</v>
      </c>
      <c r="E361" s="251" t="s">
        <v>77</v>
      </c>
      <c r="F361" s="252">
        <v>134</v>
      </c>
      <c r="G361" s="246">
        <v>80</v>
      </c>
      <c r="H361" s="66">
        <f t="shared" si="29"/>
        <v>214</v>
      </c>
      <c r="I361" s="68">
        <v>19</v>
      </c>
      <c r="J361" s="61">
        <v>22</v>
      </c>
      <c r="K361" s="69">
        <f t="shared" si="32"/>
        <v>39</v>
      </c>
      <c r="L361" s="71">
        <f t="shared" si="30"/>
        <v>321</v>
      </c>
    </row>
    <row r="362" spans="1:12" x14ac:dyDescent="0.2">
      <c r="A362" s="251" t="s">
        <v>315</v>
      </c>
      <c r="B362" s="251" t="s">
        <v>336</v>
      </c>
      <c r="C362" s="251" t="s">
        <v>337</v>
      </c>
      <c r="D362" s="251" t="s">
        <v>78</v>
      </c>
      <c r="E362" s="251" t="s">
        <v>54</v>
      </c>
      <c r="F362" s="252">
        <v>235</v>
      </c>
      <c r="G362" s="246">
        <v>80</v>
      </c>
      <c r="H362" s="66">
        <f t="shared" si="29"/>
        <v>315</v>
      </c>
      <c r="I362" s="68">
        <v>19</v>
      </c>
      <c r="J362" s="61">
        <v>22</v>
      </c>
      <c r="K362" s="69">
        <f t="shared" si="32"/>
        <v>39</v>
      </c>
      <c r="L362" s="71">
        <f t="shared" si="30"/>
        <v>473</v>
      </c>
    </row>
    <row r="363" spans="1:12" x14ac:dyDescent="0.2">
      <c r="A363" s="251" t="s">
        <v>315</v>
      </c>
      <c r="B363" s="251" t="s">
        <v>336</v>
      </c>
      <c r="C363" s="251" t="s">
        <v>337</v>
      </c>
      <c r="D363" s="251" t="s">
        <v>55</v>
      </c>
      <c r="E363" s="251" t="s">
        <v>34</v>
      </c>
      <c r="F363" s="252">
        <v>134</v>
      </c>
      <c r="G363" s="246">
        <v>80</v>
      </c>
      <c r="H363" s="66">
        <f t="shared" si="29"/>
        <v>214</v>
      </c>
      <c r="I363" s="68">
        <v>19</v>
      </c>
      <c r="J363" s="61">
        <v>22</v>
      </c>
      <c r="K363" s="69">
        <f t="shared" si="32"/>
        <v>39</v>
      </c>
      <c r="L363" s="71">
        <f t="shared" si="30"/>
        <v>321</v>
      </c>
    </row>
    <row r="364" spans="1:12" x14ac:dyDescent="0.2">
      <c r="A364" s="249" t="s">
        <v>338</v>
      </c>
      <c r="B364" s="249" t="s">
        <v>339</v>
      </c>
      <c r="C364" s="249" t="s">
        <v>340</v>
      </c>
      <c r="D364" s="249" t="s">
        <v>27</v>
      </c>
      <c r="E364" s="249" t="s">
        <v>44</v>
      </c>
      <c r="F364" s="250">
        <v>220</v>
      </c>
      <c r="G364" s="246">
        <v>86</v>
      </c>
      <c r="H364" s="66">
        <f t="shared" si="29"/>
        <v>306</v>
      </c>
      <c r="I364" s="68">
        <v>21</v>
      </c>
      <c r="J364" s="61">
        <v>24</v>
      </c>
      <c r="K364" s="69">
        <f t="shared" si="32"/>
        <v>41</v>
      </c>
      <c r="L364" s="71">
        <f t="shared" si="30"/>
        <v>459</v>
      </c>
    </row>
    <row r="365" spans="1:12" x14ac:dyDescent="0.2">
      <c r="A365" s="249" t="s">
        <v>338</v>
      </c>
      <c r="B365" s="249" t="s">
        <v>339</v>
      </c>
      <c r="C365" s="249" t="s">
        <v>340</v>
      </c>
      <c r="D365" s="249" t="s">
        <v>45</v>
      </c>
      <c r="E365" s="249" t="s">
        <v>30</v>
      </c>
      <c r="F365" s="250">
        <v>159</v>
      </c>
      <c r="G365" s="246">
        <v>86</v>
      </c>
      <c r="H365" s="66">
        <f t="shared" si="29"/>
        <v>245</v>
      </c>
      <c r="I365" s="68">
        <v>21</v>
      </c>
      <c r="J365" s="61">
        <v>24</v>
      </c>
      <c r="K365" s="69">
        <f t="shared" si="32"/>
        <v>41</v>
      </c>
      <c r="L365" s="71">
        <f t="shared" si="30"/>
        <v>368</v>
      </c>
    </row>
    <row r="366" spans="1:12" x14ac:dyDescent="0.2">
      <c r="A366" s="249" t="s">
        <v>338</v>
      </c>
      <c r="B366" s="249" t="s">
        <v>339</v>
      </c>
      <c r="C366" s="249" t="s">
        <v>340</v>
      </c>
      <c r="D366" s="249" t="s">
        <v>31</v>
      </c>
      <c r="E366" s="249" t="s">
        <v>34</v>
      </c>
      <c r="F366" s="250">
        <v>220</v>
      </c>
      <c r="G366" s="246">
        <v>86</v>
      </c>
      <c r="H366" s="66">
        <f t="shared" si="29"/>
        <v>306</v>
      </c>
      <c r="I366" s="68">
        <v>21</v>
      </c>
      <c r="J366" s="61">
        <v>24</v>
      </c>
      <c r="K366" s="69">
        <f t="shared" si="32"/>
        <v>41</v>
      </c>
      <c r="L366" s="71">
        <f t="shared" si="30"/>
        <v>459</v>
      </c>
    </row>
    <row r="367" spans="1:12" x14ac:dyDescent="0.2">
      <c r="A367" s="251" t="s">
        <v>338</v>
      </c>
      <c r="B367" s="251" t="s">
        <v>343</v>
      </c>
      <c r="C367" s="251" t="s">
        <v>344</v>
      </c>
      <c r="D367" s="251" t="s">
        <v>24</v>
      </c>
      <c r="E367" s="251" t="s">
        <v>24</v>
      </c>
      <c r="F367" s="252">
        <v>148</v>
      </c>
      <c r="G367" s="246">
        <v>92</v>
      </c>
      <c r="H367" s="66">
        <f t="shared" si="29"/>
        <v>240</v>
      </c>
      <c r="I367" s="68">
        <v>22</v>
      </c>
      <c r="J367" s="61">
        <v>26</v>
      </c>
      <c r="K367" s="69">
        <f t="shared" si="32"/>
        <v>44</v>
      </c>
      <c r="L367" s="71">
        <f t="shared" si="30"/>
        <v>360</v>
      </c>
    </row>
    <row r="368" spans="1:12" x14ac:dyDescent="0.2">
      <c r="A368" s="249" t="s">
        <v>338</v>
      </c>
      <c r="B368" s="249" t="s">
        <v>345</v>
      </c>
      <c r="C368" s="249" t="s">
        <v>346</v>
      </c>
      <c r="D368" s="249" t="s">
        <v>24</v>
      </c>
      <c r="E368" s="249" t="s">
        <v>24</v>
      </c>
      <c r="F368" s="250">
        <v>127</v>
      </c>
      <c r="G368" s="246">
        <v>80</v>
      </c>
      <c r="H368" s="66">
        <f t="shared" si="29"/>
        <v>207</v>
      </c>
      <c r="I368" s="68">
        <v>19</v>
      </c>
      <c r="J368" s="61">
        <v>22</v>
      </c>
      <c r="K368" s="69">
        <f t="shared" si="32"/>
        <v>39</v>
      </c>
      <c r="L368" s="71">
        <f t="shared" si="30"/>
        <v>311</v>
      </c>
    </row>
    <row r="369" spans="1:12" x14ac:dyDescent="0.2">
      <c r="A369" s="251" t="s">
        <v>347</v>
      </c>
      <c r="B369" s="251" t="s">
        <v>348</v>
      </c>
      <c r="C369" s="251" t="s">
        <v>349</v>
      </c>
      <c r="D369" s="251" t="s">
        <v>24</v>
      </c>
      <c r="E369" s="251" t="s">
        <v>24</v>
      </c>
      <c r="F369" s="252">
        <v>135</v>
      </c>
      <c r="G369" s="246">
        <v>80</v>
      </c>
      <c r="H369" s="66">
        <f t="shared" si="29"/>
        <v>215</v>
      </c>
      <c r="I369" s="68">
        <v>19</v>
      </c>
      <c r="J369" s="61">
        <v>22</v>
      </c>
      <c r="K369" s="69">
        <f t="shared" si="32"/>
        <v>39</v>
      </c>
      <c r="L369" s="71">
        <f t="shared" si="30"/>
        <v>323</v>
      </c>
    </row>
    <row r="370" spans="1:12" x14ac:dyDescent="0.2">
      <c r="A370" s="249" t="s">
        <v>347</v>
      </c>
      <c r="B370" s="249" t="s">
        <v>340</v>
      </c>
      <c r="C370" s="249" t="s">
        <v>350</v>
      </c>
      <c r="D370" s="249" t="s">
        <v>24</v>
      </c>
      <c r="E370" s="249" t="s">
        <v>24</v>
      </c>
      <c r="F370" s="250">
        <v>150</v>
      </c>
      <c r="G370" s="246">
        <v>86</v>
      </c>
      <c r="H370" s="66">
        <f t="shared" si="29"/>
        <v>236</v>
      </c>
      <c r="I370" s="68">
        <v>21</v>
      </c>
      <c r="J370" s="61">
        <v>24</v>
      </c>
      <c r="K370" s="69">
        <f t="shared" si="32"/>
        <v>41</v>
      </c>
      <c r="L370" s="71">
        <f t="shared" si="30"/>
        <v>354</v>
      </c>
    </row>
    <row r="371" spans="1:12" x14ac:dyDescent="0.2">
      <c r="A371" s="251" t="s">
        <v>351</v>
      </c>
      <c r="B371" s="251" t="s">
        <v>352</v>
      </c>
      <c r="C371" s="251" t="s">
        <v>353</v>
      </c>
      <c r="D371" s="251" t="s">
        <v>24</v>
      </c>
      <c r="E371" s="251" t="s">
        <v>24</v>
      </c>
      <c r="F371" s="252">
        <v>127</v>
      </c>
      <c r="G371" s="246">
        <v>68</v>
      </c>
      <c r="H371" s="66">
        <f t="shared" si="29"/>
        <v>195</v>
      </c>
      <c r="I371" s="68">
        <v>16</v>
      </c>
      <c r="J371" s="61">
        <v>19</v>
      </c>
      <c r="K371" s="69">
        <f t="shared" si="32"/>
        <v>33</v>
      </c>
      <c r="L371" s="71">
        <f t="shared" si="30"/>
        <v>293</v>
      </c>
    </row>
    <row r="372" spans="1:12" x14ac:dyDescent="0.2">
      <c r="A372" s="249" t="s">
        <v>351</v>
      </c>
      <c r="B372" s="249" t="s">
        <v>354</v>
      </c>
      <c r="C372" s="249" t="s">
        <v>355</v>
      </c>
      <c r="D372" s="249" t="s">
        <v>24</v>
      </c>
      <c r="E372" s="249" t="s">
        <v>24</v>
      </c>
      <c r="F372" s="250">
        <v>126</v>
      </c>
      <c r="G372" s="246">
        <v>68</v>
      </c>
      <c r="H372" s="66">
        <f t="shared" si="29"/>
        <v>194</v>
      </c>
      <c r="I372" s="68">
        <v>16</v>
      </c>
      <c r="J372" s="61">
        <v>19</v>
      </c>
      <c r="K372" s="69">
        <f t="shared" si="32"/>
        <v>33</v>
      </c>
      <c r="L372" s="71">
        <f t="shared" si="30"/>
        <v>291</v>
      </c>
    </row>
    <row r="373" spans="1:12" x14ac:dyDescent="0.2">
      <c r="A373" s="251" t="s">
        <v>351</v>
      </c>
      <c r="B373" s="251" t="s">
        <v>356</v>
      </c>
      <c r="C373" s="251" t="s">
        <v>357</v>
      </c>
      <c r="D373" s="251" t="s">
        <v>24</v>
      </c>
      <c r="E373" s="251" t="s">
        <v>24</v>
      </c>
      <c r="F373" s="252">
        <v>125</v>
      </c>
      <c r="G373" s="246">
        <v>68</v>
      </c>
      <c r="H373" s="66">
        <f t="shared" si="29"/>
        <v>193</v>
      </c>
      <c r="I373" s="68">
        <v>16</v>
      </c>
      <c r="J373" s="61">
        <v>19</v>
      </c>
      <c r="K373" s="69">
        <f t="shared" si="32"/>
        <v>33</v>
      </c>
      <c r="L373" s="71">
        <f t="shared" si="30"/>
        <v>290</v>
      </c>
    </row>
    <row r="374" spans="1:12" x14ac:dyDescent="0.2">
      <c r="A374" s="249" t="s">
        <v>358</v>
      </c>
      <c r="B374" s="249" t="s">
        <v>655</v>
      </c>
      <c r="C374" s="249" t="s">
        <v>654</v>
      </c>
      <c r="D374" s="249" t="s">
        <v>27</v>
      </c>
      <c r="E374" s="249" t="s">
        <v>30</v>
      </c>
      <c r="F374" s="250">
        <v>176</v>
      </c>
      <c r="G374" s="246">
        <v>80</v>
      </c>
      <c r="H374" s="66">
        <f t="shared" si="29"/>
        <v>256</v>
      </c>
      <c r="I374" s="68">
        <v>19</v>
      </c>
      <c r="J374" s="61">
        <v>22</v>
      </c>
      <c r="K374" s="69">
        <f t="shared" si="32"/>
        <v>39</v>
      </c>
      <c r="L374" s="71">
        <f t="shared" si="30"/>
        <v>384</v>
      </c>
    </row>
    <row r="375" spans="1:12" x14ac:dyDescent="0.2">
      <c r="A375" s="249" t="s">
        <v>358</v>
      </c>
      <c r="B375" s="249" t="s">
        <v>655</v>
      </c>
      <c r="C375" s="249" t="s">
        <v>654</v>
      </c>
      <c r="D375" s="249" t="s">
        <v>31</v>
      </c>
      <c r="E375" s="249" t="s">
        <v>34</v>
      </c>
      <c r="F375" s="250">
        <v>310</v>
      </c>
      <c r="G375" s="246">
        <v>80</v>
      </c>
      <c r="H375" s="66">
        <f t="shared" si="29"/>
        <v>390</v>
      </c>
      <c r="I375" s="68">
        <v>19</v>
      </c>
      <c r="J375" s="61">
        <v>22</v>
      </c>
      <c r="K375" s="69">
        <f t="shared" si="32"/>
        <v>39</v>
      </c>
      <c r="L375" s="71">
        <f t="shared" si="30"/>
        <v>585</v>
      </c>
    </row>
    <row r="376" spans="1:12" x14ac:dyDescent="0.2">
      <c r="A376" s="251" t="s">
        <v>358</v>
      </c>
      <c r="B376" s="251" t="s">
        <v>359</v>
      </c>
      <c r="C376" s="251" t="s">
        <v>360</v>
      </c>
      <c r="D376" s="251" t="s">
        <v>24</v>
      </c>
      <c r="E376" s="251" t="s">
        <v>24</v>
      </c>
      <c r="F376" s="252">
        <v>132</v>
      </c>
      <c r="G376" s="246">
        <v>74</v>
      </c>
      <c r="H376" s="66">
        <f t="shared" si="29"/>
        <v>206</v>
      </c>
      <c r="I376" s="68">
        <v>18</v>
      </c>
      <c r="J376" s="61">
        <v>20</v>
      </c>
      <c r="K376" s="69">
        <f t="shared" si="32"/>
        <v>36</v>
      </c>
      <c r="L376" s="71">
        <f t="shared" si="30"/>
        <v>309</v>
      </c>
    </row>
    <row r="377" spans="1:12" x14ac:dyDescent="0.2">
      <c r="A377" s="249" t="s">
        <v>358</v>
      </c>
      <c r="B377" s="249" t="s">
        <v>649</v>
      </c>
      <c r="C377" s="249" t="s">
        <v>648</v>
      </c>
      <c r="D377" s="249" t="s">
        <v>27</v>
      </c>
      <c r="E377" s="249" t="s">
        <v>77</v>
      </c>
      <c r="F377" s="250">
        <v>124</v>
      </c>
      <c r="G377" s="246">
        <v>80</v>
      </c>
      <c r="H377" s="66">
        <f t="shared" si="29"/>
        <v>204</v>
      </c>
      <c r="I377" s="68">
        <v>19</v>
      </c>
      <c r="J377" s="61">
        <v>22</v>
      </c>
      <c r="K377" s="69">
        <f t="shared" si="32"/>
        <v>39</v>
      </c>
      <c r="L377" s="71">
        <f t="shared" si="30"/>
        <v>306</v>
      </c>
    </row>
    <row r="378" spans="1:12" x14ac:dyDescent="0.2">
      <c r="A378" s="249" t="s">
        <v>358</v>
      </c>
      <c r="B378" s="249" t="s">
        <v>649</v>
      </c>
      <c r="C378" s="249" t="s">
        <v>648</v>
      </c>
      <c r="D378" s="249" t="s">
        <v>78</v>
      </c>
      <c r="E378" s="249" t="s">
        <v>34</v>
      </c>
      <c r="F378" s="250">
        <v>232</v>
      </c>
      <c r="G378" s="246">
        <v>80</v>
      </c>
      <c r="H378" s="66">
        <f t="shared" si="29"/>
        <v>312</v>
      </c>
      <c r="I378" s="68">
        <v>19</v>
      </c>
      <c r="J378" s="61">
        <v>22</v>
      </c>
      <c r="K378" s="69">
        <f t="shared" si="32"/>
        <v>39</v>
      </c>
      <c r="L378" s="71">
        <f t="shared" si="30"/>
        <v>468</v>
      </c>
    </row>
    <row r="379" spans="1:12" x14ac:dyDescent="0.2">
      <c r="A379" s="251" t="s">
        <v>358</v>
      </c>
      <c r="B379" s="251" t="s">
        <v>647</v>
      </c>
      <c r="C379" s="251" t="s">
        <v>647</v>
      </c>
      <c r="D379" s="251" t="s">
        <v>27</v>
      </c>
      <c r="E379" s="251" t="s">
        <v>30</v>
      </c>
      <c r="F379" s="252">
        <v>130</v>
      </c>
      <c r="G379" s="246">
        <v>74</v>
      </c>
      <c r="H379" s="66">
        <f t="shared" si="29"/>
        <v>204</v>
      </c>
      <c r="I379" s="68">
        <v>18</v>
      </c>
      <c r="J379" s="61">
        <v>20</v>
      </c>
      <c r="K379" s="69">
        <f t="shared" si="32"/>
        <v>36</v>
      </c>
      <c r="L379" s="71">
        <f t="shared" si="30"/>
        <v>306</v>
      </c>
    </row>
    <row r="380" spans="1:12" x14ac:dyDescent="0.2">
      <c r="A380" s="251" t="s">
        <v>358</v>
      </c>
      <c r="B380" s="251" t="s">
        <v>647</v>
      </c>
      <c r="C380" s="251" t="s">
        <v>647</v>
      </c>
      <c r="D380" s="251" t="s">
        <v>31</v>
      </c>
      <c r="E380" s="251" t="s">
        <v>34</v>
      </c>
      <c r="F380" s="252">
        <v>195</v>
      </c>
      <c r="G380" s="246">
        <v>74</v>
      </c>
      <c r="H380" s="66">
        <f t="shared" si="29"/>
        <v>269</v>
      </c>
      <c r="I380" s="68">
        <v>18</v>
      </c>
      <c r="J380" s="61">
        <v>20</v>
      </c>
      <c r="K380" s="69">
        <f t="shared" si="32"/>
        <v>36</v>
      </c>
      <c r="L380" s="71">
        <f t="shared" si="30"/>
        <v>404</v>
      </c>
    </row>
    <row r="381" spans="1:12" x14ac:dyDescent="0.2">
      <c r="A381" s="249" t="s">
        <v>361</v>
      </c>
      <c r="B381" s="249" t="s">
        <v>362</v>
      </c>
      <c r="C381" s="249" t="s">
        <v>363</v>
      </c>
      <c r="D381" s="249" t="s">
        <v>27</v>
      </c>
      <c r="E381" s="249" t="s">
        <v>36</v>
      </c>
      <c r="F381" s="250">
        <v>141</v>
      </c>
      <c r="G381" s="246">
        <v>80</v>
      </c>
      <c r="H381" s="66">
        <f t="shared" si="29"/>
        <v>221</v>
      </c>
      <c r="I381" s="68">
        <v>19</v>
      </c>
      <c r="J381" s="61">
        <v>22</v>
      </c>
      <c r="K381" s="69">
        <f t="shared" si="32"/>
        <v>39</v>
      </c>
      <c r="L381" s="71">
        <f t="shared" si="30"/>
        <v>332</v>
      </c>
    </row>
    <row r="382" spans="1:12" x14ac:dyDescent="0.2">
      <c r="A382" s="249" t="s">
        <v>361</v>
      </c>
      <c r="B382" s="249" t="s">
        <v>362</v>
      </c>
      <c r="C382" s="249" t="s">
        <v>363</v>
      </c>
      <c r="D382" s="249" t="s">
        <v>37</v>
      </c>
      <c r="E382" s="249" t="s">
        <v>34</v>
      </c>
      <c r="F382" s="250">
        <v>120</v>
      </c>
      <c r="G382" s="246">
        <v>80</v>
      </c>
      <c r="H382" s="66">
        <f t="shared" si="29"/>
        <v>200</v>
      </c>
      <c r="I382" s="68">
        <v>19</v>
      </c>
      <c r="J382" s="61">
        <v>22</v>
      </c>
      <c r="K382" s="69">
        <f t="shared" si="32"/>
        <v>39</v>
      </c>
      <c r="L382" s="71">
        <f t="shared" si="30"/>
        <v>300</v>
      </c>
    </row>
    <row r="383" spans="1:12" x14ac:dyDescent="0.2">
      <c r="A383" s="251" t="s">
        <v>361</v>
      </c>
      <c r="B383" s="251" t="s">
        <v>364</v>
      </c>
      <c r="C383" s="251" t="s">
        <v>365</v>
      </c>
      <c r="D383" s="251" t="s">
        <v>27</v>
      </c>
      <c r="E383" s="251" t="s">
        <v>46</v>
      </c>
      <c r="F383" s="252">
        <v>123</v>
      </c>
      <c r="G383" s="246">
        <v>74</v>
      </c>
      <c r="H383" s="66">
        <f t="shared" si="29"/>
        <v>197</v>
      </c>
      <c r="I383" s="68">
        <v>18</v>
      </c>
      <c r="J383" s="61">
        <v>20</v>
      </c>
      <c r="K383" s="69">
        <f t="shared" si="32"/>
        <v>36</v>
      </c>
      <c r="L383" s="71">
        <f t="shared" si="30"/>
        <v>296</v>
      </c>
    </row>
    <row r="384" spans="1:12" x14ac:dyDescent="0.2">
      <c r="A384" s="251" t="s">
        <v>361</v>
      </c>
      <c r="B384" s="251" t="s">
        <v>364</v>
      </c>
      <c r="C384" s="251" t="s">
        <v>365</v>
      </c>
      <c r="D384" s="251" t="s">
        <v>47</v>
      </c>
      <c r="E384" s="251" t="s">
        <v>54</v>
      </c>
      <c r="F384" s="252">
        <v>178</v>
      </c>
      <c r="G384" s="246">
        <v>74</v>
      </c>
      <c r="H384" s="66">
        <f t="shared" si="29"/>
        <v>252</v>
      </c>
      <c r="I384" s="68">
        <v>18</v>
      </c>
      <c r="J384" s="61">
        <v>20</v>
      </c>
      <c r="K384" s="69">
        <f t="shared" si="32"/>
        <v>36</v>
      </c>
      <c r="L384" s="71">
        <f t="shared" si="30"/>
        <v>378</v>
      </c>
    </row>
    <row r="385" spans="1:12" x14ac:dyDescent="0.2">
      <c r="A385" s="251" t="s">
        <v>361</v>
      </c>
      <c r="B385" s="251" t="s">
        <v>364</v>
      </c>
      <c r="C385" s="251" t="s">
        <v>365</v>
      </c>
      <c r="D385" s="251" t="s">
        <v>55</v>
      </c>
      <c r="E385" s="251" t="s">
        <v>34</v>
      </c>
      <c r="F385" s="252">
        <v>123</v>
      </c>
      <c r="G385" s="246">
        <v>74</v>
      </c>
      <c r="H385" s="66">
        <f t="shared" si="29"/>
        <v>197</v>
      </c>
      <c r="I385" s="68">
        <v>18</v>
      </c>
      <c r="J385" s="61">
        <v>20</v>
      </c>
      <c r="K385" s="69">
        <f t="shared" si="32"/>
        <v>36</v>
      </c>
      <c r="L385" s="71">
        <f t="shared" si="30"/>
        <v>296</v>
      </c>
    </row>
    <row r="386" spans="1:12" x14ac:dyDescent="0.2">
      <c r="A386" s="249" t="s">
        <v>361</v>
      </c>
      <c r="B386" s="249" t="s">
        <v>366</v>
      </c>
      <c r="C386" s="249" t="s">
        <v>189</v>
      </c>
      <c r="D386" s="249" t="s">
        <v>24</v>
      </c>
      <c r="E386" s="249" t="s">
        <v>24</v>
      </c>
      <c r="F386" s="250">
        <v>140</v>
      </c>
      <c r="G386" s="246">
        <v>80</v>
      </c>
      <c r="H386" s="66">
        <f t="shared" si="29"/>
        <v>220</v>
      </c>
      <c r="I386" s="68">
        <v>19</v>
      </c>
      <c r="J386" s="61">
        <v>22</v>
      </c>
      <c r="K386" s="69">
        <f t="shared" si="32"/>
        <v>39</v>
      </c>
      <c r="L386" s="71">
        <f t="shared" si="30"/>
        <v>330</v>
      </c>
    </row>
    <row r="387" spans="1:12" x14ac:dyDescent="0.2">
      <c r="A387" s="251" t="s">
        <v>361</v>
      </c>
      <c r="B387" s="251" t="s">
        <v>195</v>
      </c>
      <c r="C387" s="251" t="s">
        <v>367</v>
      </c>
      <c r="D387" s="251" t="s">
        <v>24</v>
      </c>
      <c r="E387" s="251" t="s">
        <v>24</v>
      </c>
      <c r="F387" s="252">
        <v>131</v>
      </c>
      <c r="G387" s="246">
        <v>80</v>
      </c>
      <c r="H387" s="66">
        <f t="shared" si="29"/>
        <v>211</v>
      </c>
      <c r="I387" s="68">
        <v>19</v>
      </c>
      <c r="J387" s="61">
        <v>22</v>
      </c>
      <c r="K387" s="69">
        <f t="shared" si="32"/>
        <v>39</v>
      </c>
      <c r="L387" s="71">
        <f t="shared" si="30"/>
        <v>317</v>
      </c>
    </row>
    <row r="388" spans="1:12" x14ac:dyDescent="0.2">
      <c r="A388" s="249" t="s">
        <v>361</v>
      </c>
      <c r="B388" s="249" t="s">
        <v>368</v>
      </c>
      <c r="C388" s="249" t="s">
        <v>368</v>
      </c>
      <c r="D388" s="249" t="s">
        <v>24</v>
      </c>
      <c r="E388" s="249" t="s">
        <v>24</v>
      </c>
      <c r="F388" s="250">
        <v>121</v>
      </c>
      <c r="G388" s="246">
        <v>74</v>
      </c>
      <c r="H388" s="66">
        <f t="shared" si="29"/>
        <v>195</v>
      </c>
      <c r="I388" s="68">
        <v>18</v>
      </c>
      <c r="J388" s="61">
        <v>20</v>
      </c>
      <c r="K388" s="69">
        <f t="shared" si="32"/>
        <v>36</v>
      </c>
      <c r="L388" s="71">
        <f t="shared" si="30"/>
        <v>293</v>
      </c>
    </row>
    <row r="389" spans="1:12" x14ac:dyDescent="0.2">
      <c r="A389" s="251" t="s">
        <v>361</v>
      </c>
      <c r="B389" s="251" t="s">
        <v>369</v>
      </c>
      <c r="C389" s="251" t="s">
        <v>370</v>
      </c>
      <c r="D389" s="251" t="s">
        <v>24</v>
      </c>
      <c r="E389" s="251" t="s">
        <v>24</v>
      </c>
      <c r="F389" s="252">
        <v>124</v>
      </c>
      <c r="G389" s="246">
        <v>68</v>
      </c>
      <c r="H389" s="66">
        <f t="shared" si="29"/>
        <v>192</v>
      </c>
      <c r="I389" s="68">
        <v>16</v>
      </c>
      <c r="J389" s="61">
        <v>19</v>
      </c>
      <c r="K389" s="69">
        <f t="shared" si="32"/>
        <v>33</v>
      </c>
      <c r="L389" s="71">
        <f t="shared" si="30"/>
        <v>288</v>
      </c>
    </row>
    <row r="390" spans="1:12" x14ac:dyDescent="0.2">
      <c r="A390" s="249" t="s">
        <v>361</v>
      </c>
      <c r="B390" s="249" t="s">
        <v>371</v>
      </c>
      <c r="C390" s="249" t="s">
        <v>372</v>
      </c>
      <c r="D390" s="249" t="s">
        <v>27</v>
      </c>
      <c r="E390" s="249" t="s">
        <v>44</v>
      </c>
      <c r="F390" s="250">
        <v>123</v>
      </c>
      <c r="G390" s="246">
        <v>74</v>
      </c>
      <c r="H390" s="66">
        <f t="shared" ref="H390:H453" si="34">F390+G390</f>
        <v>197</v>
      </c>
      <c r="I390" s="68">
        <v>18</v>
      </c>
      <c r="J390" s="61">
        <v>20</v>
      </c>
      <c r="K390" s="69">
        <f t="shared" ref="K390:K400" si="35">G390-SUM(I390,J390)</f>
        <v>36</v>
      </c>
      <c r="L390" s="71">
        <f t="shared" ref="L390:L453" si="36">ROUND(H390*150%,0)</f>
        <v>296</v>
      </c>
    </row>
    <row r="391" spans="1:12" x14ac:dyDescent="0.2">
      <c r="A391" s="249" t="s">
        <v>361</v>
      </c>
      <c r="B391" s="249" t="s">
        <v>371</v>
      </c>
      <c r="C391" s="249" t="s">
        <v>372</v>
      </c>
      <c r="D391" s="249" t="s">
        <v>45</v>
      </c>
      <c r="E391" s="249" t="s">
        <v>28</v>
      </c>
      <c r="F391" s="250">
        <v>112</v>
      </c>
      <c r="G391" s="246">
        <v>74</v>
      </c>
      <c r="H391" s="66">
        <f t="shared" si="34"/>
        <v>186</v>
      </c>
      <c r="I391" s="68">
        <v>18</v>
      </c>
      <c r="J391" s="61">
        <v>20</v>
      </c>
      <c r="K391" s="69">
        <f t="shared" si="35"/>
        <v>36</v>
      </c>
      <c r="L391" s="71">
        <f t="shared" si="36"/>
        <v>279</v>
      </c>
    </row>
    <row r="392" spans="1:12" x14ac:dyDescent="0.2">
      <c r="A392" s="249" t="s">
        <v>361</v>
      </c>
      <c r="B392" s="249" t="s">
        <v>371</v>
      </c>
      <c r="C392" s="249" t="s">
        <v>372</v>
      </c>
      <c r="D392" s="249" t="s">
        <v>29</v>
      </c>
      <c r="E392" s="249" t="s">
        <v>34</v>
      </c>
      <c r="F392" s="250">
        <v>123</v>
      </c>
      <c r="G392" s="246">
        <v>74</v>
      </c>
      <c r="H392" s="66">
        <f t="shared" si="34"/>
        <v>197</v>
      </c>
      <c r="I392" s="68">
        <v>18</v>
      </c>
      <c r="J392" s="61">
        <v>20</v>
      </c>
      <c r="K392" s="69">
        <f t="shared" si="35"/>
        <v>36</v>
      </c>
      <c r="L392" s="71">
        <f t="shared" si="36"/>
        <v>296</v>
      </c>
    </row>
    <row r="393" spans="1:12" x14ac:dyDescent="0.2">
      <c r="A393" s="251" t="s">
        <v>361</v>
      </c>
      <c r="B393" s="251" t="s">
        <v>373</v>
      </c>
      <c r="C393" s="251" t="s">
        <v>374</v>
      </c>
      <c r="D393" s="251" t="s">
        <v>27</v>
      </c>
      <c r="E393" s="251" t="s">
        <v>52</v>
      </c>
      <c r="F393" s="252">
        <v>133</v>
      </c>
      <c r="G393" s="246">
        <v>74</v>
      </c>
      <c r="H393" s="66">
        <f t="shared" si="34"/>
        <v>207</v>
      </c>
      <c r="I393" s="68">
        <v>18</v>
      </c>
      <c r="J393" s="61">
        <v>20</v>
      </c>
      <c r="K393" s="69">
        <f t="shared" si="35"/>
        <v>36</v>
      </c>
      <c r="L393" s="71">
        <f t="shared" si="36"/>
        <v>311</v>
      </c>
    </row>
    <row r="394" spans="1:12" x14ac:dyDescent="0.2">
      <c r="A394" s="251" t="s">
        <v>361</v>
      </c>
      <c r="B394" s="251" t="s">
        <v>373</v>
      </c>
      <c r="C394" s="251" t="s">
        <v>374</v>
      </c>
      <c r="D394" s="251" t="s">
        <v>53</v>
      </c>
      <c r="E394" s="251" t="s">
        <v>30</v>
      </c>
      <c r="F394" s="252">
        <v>190</v>
      </c>
      <c r="G394" s="246">
        <v>74</v>
      </c>
      <c r="H394" s="66">
        <f t="shared" si="34"/>
        <v>264</v>
      </c>
      <c r="I394" s="68">
        <v>18</v>
      </c>
      <c r="J394" s="61">
        <v>20</v>
      </c>
      <c r="K394" s="69">
        <f t="shared" si="35"/>
        <v>36</v>
      </c>
      <c r="L394" s="71">
        <f t="shared" si="36"/>
        <v>396</v>
      </c>
    </row>
    <row r="395" spans="1:12" x14ac:dyDescent="0.2">
      <c r="A395" s="251" t="s">
        <v>361</v>
      </c>
      <c r="B395" s="251" t="s">
        <v>373</v>
      </c>
      <c r="C395" s="251" t="s">
        <v>374</v>
      </c>
      <c r="D395" s="251" t="s">
        <v>31</v>
      </c>
      <c r="E395" s="251" t="s">
        <v>54</v>
      </c>
      <c r="F395" s="252">
        <v>254</v>
      </c>
      <c r="G395" s="246">
        <v>74</v>
      </c>
      <c r="H395" s="66">
        <f t="shared" si="34"/>
        <v>328</v>
      </c>
      <c r="I395" s="68">
        <v>18</v>
      </c>
      <c r="J395" s="61">
        <v>20</v>
      </c>
      <c r="K395" s="69">
        <f t="shared" si="35"/>
        <v>36</v>
      </c>
      <c r="L395" s="71">
        <f t="shared" si="36"/>
        <v>492</v>
      </c>
    </row>
    <row r="396" spans="1:12" x14ac:dyDescent="0.2">
      <c r="A396" s="251" t="s">
        <v>361</v>
      </c>
      <c r="B396" s="251" t="s">
        <v>373</v>
      </c>
      <c r="C396" s="251" t="s">
        <v>374</v>
      </c>
      <c r="D396" s="251" t="s">
        <v>55</v>
      </c>
      <c r="E396" s="251" t="s">
        <v>34</v>
      </c>
      <c r="F396" s="252">
        <v>133</v>
      </c>
      <c r="G396" s="246">
        <v>74</v>
      </c>
      <c r="H396" s="66">
        <f t="shared" si="34"/>
        <v>207</v>
      </c>
      <c r="I396" s="68">
        <v>18</v>
      </c>
      <c r="J396" s="61">
        <v>20</v>
      </c>
      <c r="K396" s="69">
        <f t="shared" si="35"/>
        <v>36</v>
      </c>
      <c r="L396" s="71">
        <f t="shared" si="36"/>
        <v>311</v>
      </c>
    </row>
    <row r="397" spans="1:12" x14ac:dyDescent="0.2">
      <c r="A397" s="249" t="s">
        <v>361</v>
      </c>
      <c r="B397" s="249" t="s">
        <v>375</v>
      </c>
      <c r="C397" s="249" t="s">
        <v>376</v>
      </c>
      <c r="D397" s="249" t="s">
        <v>24</v>
      </c>
      <c r="E397" s="249" t="s">
        <v>24</v>
      </c>
      <c r="F397" s="250">
        <v>131</v>
      </c>
      <c r="G397" s="246">
        <v>74</v>
      </c>
      <c r="H397" s="66">
        <f t="shared" si="34"/>
        <v>205</v>
      </c>
      <c r="I397" s="68">
        <v>18</v>
      </c>
      <c r="J397" s="61">
        <v>20</v>
      </c>
      <c r="K397" s="69">
        <f t="shared" si="35"/>
        <v>36</v>
      </c>
      <c r="L397" s="71">
        <f t="shared" si="36"/>
        <v>308</v>
      </c>
    </row>
    <row r="398" spans="1:12" x14ac:dyDescent="0.2">
      <c r="A398" s="251" t="s">
        <v>361</v>
      </c>
      <c r="B398" s="251" t="s">
        <v>162</v>
      </c>
      <c r="C398" s="251" t="s">
        <v>377</v>
      </c>
      <c r="D398" s="251" t="s">
        <v>27</v>
      </c>
      <c r="E398" s="251" t="s">
        <v>44</v>
      </c>
      <c r="F398" s="252">
        <v>147</v>
      </c>
      <c r="G398" s="246">
        <v>74</v>
      </c>
      <c r="H398" s="66">
        <f t="shared" si="34"/>
        <v>221</v>
      </c>
      <c r="I398" s="68">
        <v>18</v>
      </c>
      <c r="J398" s="61">
        <v>20</v>
      </c>
      <c r="K398" s="69">
        <f t="shared" si="35"/>
        <v>36</v>
      </c>
      <c r="L398" s="71">
        <f t="shared" si="36"/>
        <v>332</v>
      </c>
    </row>
    <row r="399" spans="1:12" x14ac:dyDescent="0.2">
      <c r="A399" s="251" t="s">
        <v>361</v>
      </c>
      <c r="B399" s="251" t="s">
        <v>162</v>
      </c>
      <c r="C399" s="251" t="s">
        <v>377</v>
      </c>
      <c r="D399" s="251" t="s">
        <v>45</v>
      </c>
      <c r="E399" s="251" t="s">
        <v>28</v>
      </c>
      <c r="F399" s="252">
        <v>110</v>
      </c>
      <c r="G399" s="246">
        <v>74</v>
      </c>
      <c r="H399" s="66">
        <f t="shared" si="34"/>
        <v>184</v>
      </c>
      <c r="I399" s="68">
        <v>18</v>
      </c>
      <c r="J399" s="61">
        <v>20</v>
      </c>
      <c r="K399" s="69">
        <f t="shared" si="35"/>
        <v>36</v>
      </c>
      <c r="L399" s="71">
        <f t="shared" si="36"/>
        <v>276</v>
      </c>
    </row>
    <row r="400" spans="1:12" x14ac:dyDescent="0.2">
      <c r="A400" s="251" t="s">
        <v>361</v>
      </c>
      <c r="B400" s="251" t="s">
        <v>162</v>
      </c>
      <c r="C400" s="251" t="s">
        <v>377</v>
      </c>
      <c r="D400" s="251" t="s">
        <v>29</v>
      </c>
      <c r="E400" s="251" t="s">
        <v>34</v>
      </c>
      <c r="F400" s="252">
        <v>147</v>
      </c>
      <c r="G400" s="246">
        <v>74</v>
      </c>
      <c r="H400" s="66">
        <f t="shared" si="34"/>
        <v>221</v>
      </c>
      <c r="I400" s="68">
        <v>18</v>
      </c>
      <c r="J400" s="61">
        <v>20</v>
      </c>
      <c r="K400" s="69">
        <f t="shared" si="35"/>
        <v>36</v>
      </c>
      <c r="L400" s="71">
        <f t="shared" si="36"/>
        <v>332</v>
      </c>
    </row>
    <row r="401" spans="1:12" x14ac:dyDescent="0.2">
      <c r="A401" s="249" t="s">
        <v>378</v>
      </c>
      <c r="B401" s="249" t="s">
        <v>379</v>
      </c>
      <c r="C401" s="249" t="s">
        <v>132</v>
      </c>
      <c r="D401" s="249" t="s">
        <v>24</v>
      </c>
      <c r="E401" s="249" t="s">
        <v>24</v>
      </c>
      <c r="F401" s="250">
        <v>122</v>
      </c>
      <c r="G401" s="246">
        <v>80</v>
      </c>
      <c r="H401" s="66">
        <f t="shared" si="34"/>
        <v>202</v>
      </c>
      <c r="I401" s="68">
        <v>19</v>
      </c>
      <c r="J401" s="61">
        <v>22</v>
      </c>
      <c r="K401" s="69">
        <f>G401-SUM(I401,J401)</f>
        <v>39</v>
      </c>
      <c r="L401" s="71">
        <f t="shared" si="36"/>
        <v>303</v>
      </c>
    </row>
    <row r="402" spans="1:12" x14ac:dyDescent="0.2">
      <c r="A402" s="251" t="s">
        <v>380</v>
      </c>
      <c r="B402" s="251" t="s">
        <v>381</v>
      </c>
      <c r="C402" s="251" t="s">
        <v>382</v>
      </c>
      <c r="D402" s="251" t="s">
        <v>24</v>
      </c>
      <c r="E402" s="251" t="s">
        <v>24</v>
      </c>
      <c r="F402" s="252">
        <v>124</v>
      </c>
      <c r="G402" s="246">
        <v>74</v>
      </c>
      <c r="H402" s="66">
        <f t="shared" si="34"/>
        <v>198</v>
      </c>
      <c r="I402" s="68">
        <v>18</v>
      </c>
      <c r="J402" s="61">
        <v>20</v>
      </c>
      <c r="K402" s="69">
        <f t="shared" ref="K402:K454" si="37">G402-SUM(I402,J402)</f>
        <v>36</v>
      </c>
      <c r="L402" s="71">
        <f t="shared" si="36"/>
        <v>297</v>
      </c>
    </row>
    <row r="403" spans="1:12" x14ac:dyDescent="0.2">
      <c r="A403" s="249" t="s">
        <v>380</v>
      </c>
      <c r="B403" s="249" t="s">
        <v>383</v>
      </c>
      <c r="C403" s="249" t="s">
        <v>384</v>
      </c>
      <c r="D403" s="249" t="s">
        <v>27</v>
      </c>
      <c r="E403" s="249" t="s">
        <v>28</v>
      </c>
      <c r="F403" s="250">
        <v>144</v>
      </c>
      <c r="G403" s="246">
        <v>80</v>
      </c>
      <c r="H403" s="66">
        <f t="shared" si="34"/>
        <v>224</v>
      </c>
      <c r="I403" s="68">
        <v>19</v>
      </c>
      <c r="J403" s="61">
        <v>22</v>
      </c>
      <c r="K403" s="69">
        <f t="shared" si="37"/>
        <v>39</v>
      </c>
      <c r="L403" s="71">
        <f t="shared" si="36"/>
        <v>336</v>
      </c>
    </row>
    <row r="404" spans="1:12" x14ac:dyDescent="0.2">
      <c r="A404" s="249" t="s">
        <v>380</v>
      </c>
      <c r="B404" s="249" t="s">
        <v>383</v>
      </c>
      <c r="C404" s="249" t="s">
        <v>384</v>
      </c>
      <c r="D404" s="249" t="s">
        <v>29</v>
      </c>
      <c r="E404" s="249" t="s">
        <v>77</v>
      </c>
      <c r="F404" s="250">
        <v>118</v>
      </c>
      <c r="G404" s="246">
        <v>80</v>
      </c>
      <c r="H404" s="66">
        <f t="shared" si="34"/>
        <v>198</v>
      </c>
      <c r="I404" s="68">
        <v>19</v>
      </c>
      <c r="J404" s="61">
        <v>22</v>
      </c>
      <c r="K404" s="69">
        <f t="shared" si="37"/>
        <v>39</v>
      </c>
      <c r="L404" s="71">
        <f t="shared" si="36"/>
        <v>297</v>
      </c>
    </row>
    <row r="405" spans="1:12" x14ac:dyDescent="0.2">
      <c r="A405" s="249" t="s">
        <v>380</v>
      </c>
      <c r="B405" s="249" t="s">
        <v>383</v>
      </c>
      <c r="C405" s="249" t="s">
        <v>384</v>
      </c>
      <c r="D405" s="249" t="s">
        <v>78</v>
      </c>
      <c r="E405" s="249" t="s">
        <v>54</v>
      </c>
      <c r="F405" s="250">
        <v>161</v>
      </c>
      <c r="G405" s="246">
        <v>80</v>
      </c>
      <c r="H405" s="66">
        <f t="shared" si="34"/>
        <v>241</v>
      </c>
      <c r="I405" s="68">
        <v>19</v>
      </c>
      <c r="J405" s="61">
        <v>22</v>
      </c>
      <c r="K405" s="69">
        <f t="shared" si="37"/>
        <v>39</v>
      </c>
      <c r="L405" s="71">
        <f t="shared" si="36"/>
        <v>362</v>
      </c>
    </row>
    <row r="406" spans="1:12" x14ac:dyDescent="0.2">
      <c r="A406" s="249" t="s">
        <v>380</v>
      </c>
      <c r="B406" s="249" t="s">
        <v>383</v>
      </c>
      <c r="C406" s="249" t="s">
        <v>384</v>
      </c>
      <c r="D406" s="249" t="s">
        <v>55</v>
      </c>
      <c r="E406" s="249" t="s">
        <v>34</v>
      </c>
      <c r="F406" s="250">
        <v>144</v>
      </c>
      <c r="G406" s="246">
        <v>80</v>
      </c>
      <c r="H406" s="66">
        <f t="shared" si="34"/>
        <v>224</v>
      </c>
      <c r="I406" s="68">
        <v>19</v>
      </c>
      <c r="J406" s="61">
        <v>22</v>
      </c>
      <c r="K406" s="69">
        <f t="shared" si="37"/>
        <v>39</v>
      </c>
      <c r="L406" s="71">
        <f t="shared" si="36"/>
        <v>336</v>
      </c>
    </row>
    <row r="407" spans="1:12" x14ac:dyDescent="0.2">
      <c r="A407" s="251" t="s">
        <v>380</v>
      </c>
      <c r="B407" s="251" t="s">
        <v>368</v>
      </c>
      <c r="C407" s="251" t="s">
        <v>385</v>
      </c>
      <c r="D407" s="251" t="s">
        <v>27</v>
      </c>
      <c r="E407" s="251" t="s">
        <v>77</v>
      </c>
      <c r="F407" s="252">
        <v>125</v>
      </c>
      <c r="G407" s="246">
        <v>74</v>
      </c>
      <c r="H407" s="66">
        <f t="shared" si="34"/>
        <v>199</v>
      </c>
      <c r="I407" s="68">
        <v>18</v>
      </c>
      <c r="J407" s="61">
        <v>20</v>
      </c>
      <c r="K407" s="69">
        <f t="shared" si="37"/>
        <v>36</v>
      </c>
      <c r="L407" s="71">
        <f t="shared" si="36"/>
        <v>299</v>
      </c>
    </row>
    <row r="408" spans="1:12" x14ac:dyDescent="0.2">
      <c r="A408" s="251" t="s">
        <v>380</v>
      </c>
      <c r="B408" s="251" t="s">
        <v>368</v>
      </c>
      <c r="C408" s="251" t="s">
        <v>385</v>
      </c>
      <c r="D408" s="251" t="s">
        <v>78</v>
      </c>
      <c r="E408" s="251" t="s">
        <v>54</v>
      </c>
      <c r="F408" s="252">
        <v>152</v>
      </c>
      <c r="G408" s="246">
        <v>74</v>
      </c>
      <c r="H408" s="66">
        <f t="shared" si="34"/>
        <v>226</v>
      </c>
      <c r="I408" s="68">
        <v>18</v>
      </c>
      <c r="J408" s="61">
        <v>20</v>
      </c>
      <c r="K408" s="69">
        <f t="shared" si="37"/>
        <v>36</v>
      </c>
      <c r="L408" s="71">
        <f t="shared" si="36"/>
        <v>339</v>
      </c>
    </row>
    <row r="409" spans="1:12" x14ac:dyDescent="0.2">
      <c r="A409" s="251" t="s">
        <v>380</v>
      </c>
      <c r="B409" s="251" t="s">
        <v>368</v>
      </c>
      <c r="C409" s="251" t="s">
        <v>385</v>
      </c>
      <c r="D409" s="251" t="s">
        <v>55</v>
      </c>
      <c r="E409" s="251" t="s">
        <v>34</v>
      </c>
      <c r="F409" s="252">
        <v>125</v>
      </c>
      <c r="G409" s="246">
        <v>74</v>
      </c>
      <c r="H409" s="66">
        <f t="shared" si="34"/>
        <v>199</v>
      </c>
      <c r="I409" s="68">
        <v>18</v>
      </c>
      <c r="J409" s="61">
        <v>20</v>
      </c>
      <c r="K409" s="69">
        <f t="shared" si="37"/>
        <v>36</v>
      </c>
      <c r="L409" s="71">
        <f t="shared" si="36"/>
        <v>299</v>
      </c>
    </row>
    <row r="410" spans="1:12" x14ac:dyDescent="0.2">
      <c r="A410" s="249" t="s">
        <v>380</v>
      </c>
      <c r="B410" s="249" t="s">
        <v>386</v>
      </c>
      <c r="C410" s="249" t="s">
        <v>387</v>
      </c>
      <c r="D410" s="249" t="s">
        <v>27</v>
      </c>
      <c r="E410" s="249" t="s">
        <v>44</v>
      </c>
      <c r="F410" s="250">
        <v>182</v>
      </c>
      <c r="G410" s="246">
        <v>74</v>
      </c>
      <c r="H410" s="66">
        <f t="shared" si="34"/>
        <v>256</v>
      </c>
      <c r="I410" s="68">
        <v>18</v>
      </c>
      <c r="J410" s="61">
        <v>20</v>
      </c>
      <c r="K410" s="69">
        <f t="shared" si="37"/>
        <v>36</v>
      </c>
      <c r="L410" s="71">
        <f t="shared" si="36"/>
        <v>384</v>
      </c>
    </row>
    <row r="411" spans="1:12" x14ac:dyDescent="0.2">
      <c r="A411" s="249" t="s">
        <v>380</v>
      </c>
      <c r="B411" s="249" t="s">
        <v>386</v>
      </c>
      <c r="C411" s="249" t="s">
        <v>387</v>
      </c>
      <c r="D411" s="249" t="s">
        <v>45</v>
      </c>
      <c r="E411" s="249" t="s">
        <v>30</v>
      </c>
      <c r="F411" s="250">
        <v>140</v>
      </c>
      <c r="G411" s="246">
        <v>74</v>
      </c>
      <c r="H411" s="66">
        <f t="shared" si="34"/>
        <v>214</v>
      </c>
      <c r="I411" s="68">
        <v>18</v>
      </c>
      <c r="J411" s="61">
        <v>20</v>
      </c>
      <c r="K411" s="69">
        <f t="shared" si="37"/>
        <v>36</v>
      </c>
      <c r="L411" s="71">
        <f t="shared" si="36"/>
        <v>321</v>
      </c>
    </row>
    <row r="412" spans="1:12" x14ac:dyDescent="0.2">
      <c r="A412" s="249" t="s">
        <v>380</v>
      </c>
      <c r="B412" s="249" t="s">
        <v>386</v>
      </c>
      <c r="C412" s="249" t="s">
        <v>387</v>
      </c>
      <c r="D412" s="249" t="s">
        <v>31</v>
      </c>
      <c r="E412" s="249" t="s">
        <v>34</v>
      </c>
      <c r="F412" s="250">
        <v>182</v>
      </c>
      <c r="G412" s="246">
        <v>74</v>
      </c>
      <c r="H412" s="66">
        <f t="shared" si="34"/>
        <v>256</v>
      </c>
      <c r="I412" s="68">
        <v>18</v>
      </c>
      <c r="J412" s="61">
        <v>20</v>
      </c>
      <c r="K412" s="69">
        <f t="shared" si="37"/>
        <v>36</v>
      </c>
      <c r="L412" s="71">
        <f t="shared" si="36"/>
        <v>384</v>
      </c>
    </row>
    <row r="413" spans="1:12" x14ac:dyDescent="0.2">
      <c r="A413" s="251" t="s">
        <v>380</v>
      </c>
      <c r="B413" s="251" t="s">
        <v>388</v>
      </c>
      <c r="C413" s="251" t="s">
        <v>389</v>
      </c>
      <c r="D413" s="251" t="s">
        <v>27</v>
      </c>
      <c r="E413" s="251" t="s">
        <v>44</v>
      </c>
      <c r="F413" s="252">
        <v>177</v>
      </c>
      <c r="G413" s="246">
        <v>74</v>
      </c>
      <c r="H413" s="66">
        <f t="shared" si="34"/>
        <v>251</v>
      </c>
      <c r="I413" s="68">
        <v>18</v>
      </c>
      <c r="J413" s="61">
        <v>20</v>
      </c>
      <c r="K413" s="69">
        <f t="shared" si="37"/>
        <v>36</v>
      </c>
      <c r="L413" s="71">
        <f t="shared" si="36"/>
        <v>377</v>
      </c>
    </row>
    <row r="414" spans="1:12" x14ac:dyDescent="0.2">
      <c r="A414" s="251" t="s">
        <v>380</v>
      </c>
      <c r="B414" s="251" t="s">
        <v>388</v>
      </c>
      <c r="C414" s="251" t="s">
        <v>389</v>
      </c>
      <c r="D414" s="251" t="s">
        <v>45</v>
      </c>
      <c r="E414" s="251" t="s">
        <v>30</v>
      </c>
      <c r="F414" s="252">
        <v>142</v>
      </c>
      <c r="G414" s="246">
        <v>74</v>
      </c>
      <c r="H414" s="66">
        <f t="shared" si="34"/>
        <v>216</v>
      </c>
      <c r="I414" s="68">
        <v>18</v>
      </c>
      <c r="J414" s="61">
        <v>20</v>
      </c>
      <c r="K414" s="69">
        <f t="shared" si="37"/>
        <v>36</v>
      </c>
      <c r="L414" s="71">
        <f t="shared" si="36"/>
        <v>324</v>
      </c>
    </row>
    <row r="415" spans="1:12" x14ac:dyDescent="0.2">
      <c r="A415" s="251" t="s">
        <v>380</v>
      </c>
      <c r="B415" s="251" t="s">
        <v>388</v>
      </c>
      <c r="C415" s="251" t="s">
        <v>389</v>
      </c>
      <c r="D415" s="251" t="s">
        <v>31</v>
      </c>
      <c r="E415" s="251" t="s">
        <v>34</v>
      </c>
      <c r="F415" s="252">
        <v>177</v>
      </c>
      <c r="G415" s="246">
        <v>74</v>
      </c>
      <c r="H415" s="66">
        <f t="shared" si="34"/>
        <v>251</v>
      </c>
      <c r="I415" s="68">
        <v>18</v>
      </c>
      <c r="J415" s="61">
        <v>20</v>
      </c>
      <c r="K415" s="69">
        <f t="shared" si="37"/>
        <v>36</v>
      </c>
      <c r="L415" s="71">
        <f t="shared" si="36"/>
        <v>377</v>
      </c>
    </row>
    <row r="416" spans="1:12" x14ac:dyDescent="0.2">
      <c r="A416" s="249" t="s">
        <v>380</v>
      </c>
      <c r="B416" s="249" t="s">
        <v>390</v>
      </c>
      <c r="C416" s="249" t="s">
        <v>391</v>
      </c>
      <c r="D416" s="249" t="s">
        <v>24</v>
      </c>
      <c r="E416" s="249" t="s">
        <v>24</v>
      </c>
      <c r="F416" s="250">
        <v>130</v>
      </c>
      <c r="G416" s="246">
        <v>74</v>
      </c>
      <c r="H416" s="66">
        <f t="shared" si="34"/>
        <v>204</v>
      </c>
      <c r="I416" s="68">
        <v>18</v>
      </c>
      <c r="J416" s="61">
        <v>20</v>
      </c>
      <c r="K416" s="69">
        <f t="shared" si="37"/>
        <v>36</v>
      </c>
      <c r="L416" s="71">
        <f t="shared" si="36"/>
        <v>306</v>
      </c>
    </row>
    <row r="417" spans="1:12" x14ac:dyDescent="0.2">
      <c r="A417" s="251" t="s">
        <v>380</v>
      </c>
      <c r="B417" s="251" t="s">
        <v>392</v>
      </c>
      <c r="C417" s="251" t="s">
        <v>393</v>
      </c>
      <c r="D417" s="251" t="s">
        <v>27</v>
      </c>
      <c r="E417" s="251" t="s">
        <v>44</v>
      </c>
      <c r="F417" s="252">
        <v>171</v>
      </c>
      <c r="G417" s="246">
        <v>74</v>
      </c>
      <c r="H417" s="66">
        <f t="shared" si="34"/>
        <v>245</v>
      </c>
      <c r="I417" s="68">
        <v>18</v>
      </c>
      <c r="J417" s="61">
        <v>20</v>
      </c>
      <c r="K417" s="69">
        <f t="shared" si="37"/>
        <v>36</v>
      </c>
      <c r="L417" s="71">
        <f t="shared" si="36"/>
        <v>368</v>
      </c>
    </row>
    <row r="418" spans="1:12" x14ac:dyDescent="0.2">
      <c r="A418" s="251" t="s">
        <v>380</v>
      </c>
      <c r="B418" s="251" t="s">
        <v>392</v>
      </c>
      <c r="C418" s="251" t="s">
        <v>393</v>
      </c>
      <c r="D418" s="251" t="s">
        <v>45</v>
      </c>
      <c r="E418" s="251" t="s">
        <v>77</v>
      </c>
      <c r="F418" s="252">
        <v>129</v>
      </c>
      <c r="G418" s="246">
        <v>74</v>
      </c>
      <c r="H418" s="66">
        <f t="shared" si="34"/>
        <v>203</v>
      </c>
      <c r="I418" s="68">
        <v>18</v>
      </c>
      <c r="J418" s="61">
        <v>20</v>
      </c>
      <c r="K418" s="69">
        <f t="shared" si="37"/>
        <v>36</v>
      </c>
      <c r="L418" s="71">
        <f t="shared" si="36"/>
        <v>305</v>
      </c>
    </row>
    <row r="419" spans="1:12" x14ac:dyDescent="0.2">
      <c r="A419" s="251" t="s">
        <v>380</v>
      </c>
      <c r="B419" s="251" t="s">
        <v>392</v>
      </c>
      <c r="C419" s="251" t="s">
        <v>393</v>
      </c>
      <c r="D419" s="251" t="s">
        <v>78</v>
      </c>
      <c r="E419" s="251" t="s">
        <v>54</v>
      </c>
      <c r="F419" s="252">
        <v>192</v>
      </c>
      <c r="G419" s="246">
        <v>74</v>
      </c>
      <c r="H419" s="66">
        <f t="shared" si="34"/>
        <v>266</v>
      </c>
      <c r="I419" s="68">
        <v>18</v>
      </c>
      <c r="J419" s="61">
        <v>20</v>
      </c>
      <c r="K419" s="69">
        <f t="shared" si="37"/>
        <v>36</v>
      </c>
      <c r="L419" s="71">
        <f t="shared" si="36"/>
        <v>399</v>
      </c>
    </row>
    <row r="420" spans="1:12" x14ac:dyDescent="0.2">
      <c r="A420" s="251" t="s">
        <v>380</v>
      </c>
      <c r="B420" s="251" t="s">
        <v>392</v>
      </c>
      <c r="C420" s="251" t="s">
        <v>393</v>
      </c>
      <c r="D420" s="251" t="s">
        <v>55</v>
      </c>
      <c r="E420" s="251" t="s">
        <v>34</v>
      </c>
      <c r="F420" s="252">
        <v>171</v>
      </c>
      <c r="G420" s="246">
        <v>74</v>
      </c>
      <c r="H420" s="66">
        <f t="shared" si="34"/>
        <v>245</v>
      </c>
      <c r="I420" s="68">
        <v>18</v>
      </c>
      <c r="J420" s="61">
        <v>20</v>
      </c>
      <c r="K420" s="69">
        <f t="shared" si="37"/>
        <v>36</v>
      </c>
      <c r="L420" s="71">
        <f t="shared" si="36"/>
        <v>368</v>
      </c>
    </row>
    <row r="421" spans="1:12" x14ac:dyDescent="0.2">
      <c r="A421" s="249" t="s">
        <v>394</v>
      </c>
      <c r="B421" s="249" t="s">
        <v>395</v>
      </c>
      <c r="C421" s="249" t="s">
        <v>396</v>
      </c>
      <c r="D421" s="249" t="s">
        <v>24</v>
      </c>
      <c r="E421" s="249" t="s">
        <v>24</v>
      </c>
      <c r="F421" s="250">
        <v>112</v>
      </c>
      <c r="G421" s="246">
        <v>80</v>
      </c>
      <c r="H421" s="66">
        <f t="shared" si="34"/>
        <v>192</v>
      </c>
      <c r="I421" s="68">
        <v>19</v>
      </c>
      <c r="J421" s="61">
        <v>22</v>
      </c>
      <c r="K421" s="69">
        <f>G421-SUM(I421,J421)</f>
        <v>39</v>
      </c>
      <c r="L421" s="71">
        <f t="shared" si="36"/>
        <v>288</v>
      </c>
    </row>
    <row r="422" spans="1:12" x14ac:dyDescent="0.2">
      <c r="A422" s="251" t="s">
        <v>394</v>
      </c>
      <c r="B422" s="251" t="s">
        <v>397</v>
      </c>
      <c r="C422" s="251" t="s">
        <v>398</v>
      </c>
      <c r="D422" s="251" t="s">
        <v>24</v>
      </c>
      <c r="E422" s="251" t="s">
        <v>24</v>
      </c>
      <c r="F422" s="252">
        <v>146</v>
      </c>
      <c r="G422" s="246">
        <v>86</v>
      </c>
      <c r="H422" s="66">
        <f t="shared" si="34"/>
        <v>232</v>
      </c>
      <c r="I422" s="68">
        <v>21</v>
      </c>
      <c r="J422" s="61">
        <v>24</v>
      </c>
      <c r="K422" s="69">
        <f t="shared" ref="K422" si="38">G422-SUM(I422,J422)</f>
        <v>41</v>
      </c>
      <c r="L422" s="71">
        <f t="shared" si="36"/>
        <v>348</v>
      </c>
    </row>
    <row r="423" spans="1:12" x14ac:dyDescent="0.2">
      <c r="A423" s="249" t="s">
        <v>394</v>
      </c>
      <c r="B423" s="249" t="s">
        <v>399</v>
      </c>
      <c r="C423" s="249" t="s">
        <v>400</v>
      </c>
      <c r="D423" s="249" t="s">
        <v>24</v>
      </c>
      <c r="E423" s="249" t="s">
        <v>24</v>
      </c>
      <c r="F423" s="250">
        <v>122</v>
      </c>
      <c r="G423" s="246">
        <v>80</v>
      </c>
      <c r="H423" s="66">
        <f t="shared" si="34"/>
        <v>202</v>
      </c>
      <c r="I423" s="68">
        <v>19</v>
      </c>
      <c r="J423" s="61">
        <v>22</v>
      </c>
      <c r="K423" s="69">
        <f t="shared" si="37"/>
        <v>39</v>
      </c>
      <c r="L423" s="71">
        <f t="shared" si="36"/>
        <v>303</v>
      </c>
    </row>
    <row r="424" spans="1:12" x14ac:dyDescent="0.2">
      <c r="A424" s="251" t="s">
        <v>394</v>
      </c>
      <c r="B424" s="251" t="s">
        <v>401</v>
      </c>
      <c r="C424" s="251" t="s">
        <v>402</v>
      </c>
      <c r="D424" s="251" t="s">
        <v>24</v>
      </c>
      <c r="E424" s="251" t="s">
        <v>24</v>
      </c>
      <c r="F424" s="252">
        <v>124</v>
      </c>
      <c r="G424" s="246">
        <v>80</v>
      </c>
      <c r="H424" s="66">
        <f t="shared" si="34"/>
        <v>204</v>
      </c>
      <c r="I424" s="68">
        <v>19</v>
      </c>
      <c r="J424" s="61">
        <v>22</v>
      </c>
      <c r="K424" s="69">
        <f t="shared" si="37"/>
        <v>39</v>
      </c>
      <c r="L424" s="71">
        <f t="shared" si="36"/>
        <v>306</v>
      </c>
    </row>
    <row r="425" spans="1:12" x14ac:dyDescent="0.2">
      <c r="A425" s="249" t="s">
        <v>394</v>
      </c>
      <c r="B425" s="249" t="s">
        <v>403</v>
      </c>
      <c r="C425" s="249" t="s">
        <v>404</v>
      </c>
      <c r="D425" s="249" t="s">
        <v>24</v>
      </c>
      <c r="E425" s="249" t="s">
        <v>24</v>
      </c>
      <c r="F425" s="250">
        <v>156</v>
      </c>
      <c r="G425" s="246">
        <v>86</v>
      </c>
      <c r="H425" s="66">
        <f t="shared" si="34"/>
        <v>242</v>
      </c>
      <c r="I425" s="68">
        <v>21</v>
      </c>
      <c r="J425" s="61">
        <v>24</v>
      </c>
      <c r="K425" s="69">
        <f t="shared" si="37"/>
        <v>41</v>
      </c>
      <c r="L425" s="71">
        <f t="shared" si="36"/>
        <v>363</v>
      </c>
    </row>
    <row r="426" spans="1:12" x14ac:dyDescent="0.2">
      <c r="A426" s="251" t="s">
        <v>394</v>
      </c>
      <c r="B426" s="251" t="s">
        <v>405</v>
      </c>
      <c r="C426" s="251" t="s">
        <v>406</v>
      </c>
      <c r="D426" s="251" t="s">
        <v>24</v>
      </c>
      <c r="E426" s="251" t="s">
        <v>24</v>
      </c>
      <c r="F426" s="252">
        <v>143</v>
      </c>
      <c r="G426" s="246">
        <v>80</v>
      </c>
      <c r="H426" s="66">
        <f t="shared" si="34"/>
        <v>223</v>
      </c>
      <c r="I426" s="68">
        <v>19</v>
      </c>
      <c r="J426" s="61">
        <v>22</v>
      </c>
      <c r="K426" s="69">
        <f>G426-SUM(I426,J426)</f>
        <v>39</v>
      </c>
      <c r="L426" s="71">
        <f t="shared" si="36"/>
        <v>335</v>
      </c>
    </row>
    <row r="427" spans="1:12" x14ac:dyDescent="0.2">
      <c r="A427" s="249" t="s">
        <v>394</v>
      </c>
      <c r="B427" s="249" t="s">
        <v>407</v>
      </c>
      <c r="C427" s="249" t="s">
        <v>408</v>
      </c>
      <c r="D427" s="249" t="s">
        <v>24</v>
      </c>
      <c r="E427" s="249" t="s">
        <v>24</v>
      </c>
      <c r="F427" s="250">
        <v>138</v>
      </c>
      <c r="G427" s="246">
        <v>86</v>
      </c>
      <c r="H427" s="66">
        <f t="shared" si="34"/>
        <v>224</v>
      </c>
      <c r="I427" s="68">
        <v>21</v>
      </c>
      <c r="J427" s="61">
        <v>24</v>
      </c>
      <c r="K427" s="69">
        <f t="shared" ref="K427" si="39">G427-SUM(I427,J427)</f>
        <v>41</v>
      </c>
      <c r="L427" s="71">
        <f t="shared" si="36"/>
        <v>336</v>
      </c>
    </row>
    <row r="428" spans="1:12" x14ac:dyDescent="0.2">
      <c r="A428" s="251" t="s">
        <v>394</v>
      </c>
      <c r="B428" s="251" t="s">
        <v>409</v>
      </c>
      <c r="C428" s="251" t="s">
        <v>409</v>
      </c>
      <c r="D428" s="251" t="s">
        <v>24</v>
      </c>
      <c r="E428" s="251" t="s">
        <v>24</v>
      </c>
      <c r="F428" s="252">
        <v>138</v>
      </c>
      <c r="G428" s="246">
        <v>80</v>
      </c>
      <c r="H428" s="66">
        <f t="shared" si="34"/>
        <v>218</v>
      </c>
      <c r="I428" s="68">
        <v>19</v>
      </c>
      <c r="J428" s="61">
        <v>22</v>
      </c>
      <c r="K428" s="69">
        <f t="shared" si="37"/>
        <v>39</v>
      </c>
      <c r="L428" s="71">
        <f t="shared" si="36"/>
        <v>327</v>
      </c>
    </row>
    <row r="429" spans="1:12" x14ac:dyDescent="0.2">
      <c r="A429" s="249" t="s">
        <v>394</v>
      </c>
      <c r="B429" s="249" t="s">
        <v>410</v>
      </c>
      <c r="C429" s="249" t="s">
        <v>411</v>
      </c>
      <c r="D429" s="249" t="s">
        <v>24</v>
      </c>
      <c r="E429" s="249" t="s">
        <v>24</v>
      </c>
      <c r="F429" s="250">
        <v>139</v>
      </c>
      <c r="G429" s="246">
        <v>80</v>
      </c>
      <c r="H429" s="66">
        <f t="shared" si="34"/>
        <v>219</v>
      </c>
      <c r="I429" s="68">
        <v>19</v>
      </c>
      <c r="J429" s="61">
        <v>22</v>
      </c>
      <c r="K429" s="69">
        <f t="shared" si="37"/>
        <v>39</v>
      </c>
      <c r="L429" s="71">
        <f t="shared" si="36"/>
        <v>329</v>
      </c>
    </row>
    <row r="430" spans="1:12" x14ac:dyDescent="0.2">
      <c r="A430" s="251" t="s">
        <v>394</v>
      </c>
      <c r="B430" s="251" t="s">
        <v>412</v>
      </c>
      <c r="C430" s="251" t="s">
        <v>413</v>
      </c>
      <c r="D430" s="251" t="s">
        <v>27</v>
      </c>
      <c r="E430" s="251" t="s">
        <v>77</v>
      </c>
      <c r="F430" s="252">
        <v>166</v>
      </c>
      <c r="G430" s="246">
        <v>74</v>
      </c>
      <c r="H430" s="66">
        <f t="shared" si="34"/>
        <v>240</v>
      </c>
      <c r="I430" s="68">
        <v>18</v>
      </c>
      <c r="J430" s="61">
        <v>20</v>
      </c>
      <c r="K430" s="69">
        <f t="shared" si="37"/>
        <v>36</v>
      </c>
      <c r="L430" s="71">
        <f t="shared" si="36"/>
        <v>360</v>
      </c>
    </row>
    <row r="431" spans="1:12" x14ac:dyDescent="0.2">
      <c r="A431" s="251" t="s">
        <v>394</v>
      </c>
      <c r="B431" s="251" t="s">
        <v>412</v>
      </c>
      <c r="C431" s="251" t="s">
        <v>413</v>
      </c>
      <c r="D431" s="251" t="s">
        <v>78</v>
      </c>
      <c r="E431" s="251" t="s">
        <v>54</v>
      </c>
      <c r="F431" s="252">
        <v>213</v>
      </c>
      <c r="G431" s="246">
        <v>74</v>
      </c>
      <c r="H431" s="66">
        <f t="shared" si="34"/>
        <v>287</v>
      </c>
      <c r="I431" s="68">
        <v>18</v>
      </c>
      <c r="J431" s="61">
        <v>20</v>
      </c>
      <c r="K431" s="69">
        <f t="shared" si="37"/>
        <v>36</v>
      </c>
      <c r="L431" s="71">
        <f t="shared" si="36"/>
        <v>431</v>
      </c>
    </row>
    <row r="432" spans="1:12" x14ac:dyDescent="0.2">
      <c r="A432" s="251" t="s">
        <v>394</v>
      </c>
      <c r="B432" s="251" t="s">
        <v>412</v>
      </c>
      <c r="C432" s="251" t="s">
        <v>413</v>
      </c>
      <c r="D432" s="251" t="s">
        <v>55</v>
      </c>
      <c r="E432" s="251" t="s">
        <v>34</v>
      </c>
      <c r="F432" s="252">
        <v>166</v>
      </c>
      <c r="G432" s="246">
        <v>74</v>
      </c>
      <c r="H432" s="66">
        <f t="shared" si="34"/>
        <v>240</v>
      </c>
      <c r="I432" s="68">
        <v>18</v>
      </c>
      <c r="J432" s="61">
        <v>20</v>
      </c>
      <c r="K432" s="69">
        <f t="shared" si="37"/>
        <v>36</v>
      </c>
      <c r="L432" s="71">
        <f t="shared" si="36"/>
        <v>360</v>
      </c>
    </row>
    <row r="433" spans="1:12" x14ac:dyDescent="0.2">
      <c r="A433" s="249" t="s">
        <v>414</v>
      </c>
      <c r="B433" s="249" t="s">
        <v>653</v>
      </c>
      <c r="C433" s="249" t="s">
        <v>652</v>
      </c>
      <c r="D433" s="249" t="s">
        <v>24</v>
      </c>
      <c r="E433" s="249" t="s">
        <v>24</v>
      </c>
      <c r="F433" s="250">
        <v>144</v>
      </c>
      <c r="G433" s="246">
        <v>80</v>
      </c>
      <c r="H433" s="66">
        <f t="shared" si="34"/>
        <v>224</v>
      </c>
      <c r="I433" s="68">
        <v>19</v>
      </c>
      <c r="J433" s="61">
        <v>22</v>
      </c>
      <c r="K433" s="69">
        <f>G433-SUM(I433,J433)</f>
        <v>39</v>
      </c>
      <c r="L433" s="71">
        <f t="shared" si="36"/>
        <v>336</v>
      </c>
    </row>
    <row r="434" spans="1:12" x14ac:dyDescent="0.2">
      <c r="A434" s="251" t="s">
        <v>414</v>
      </c>
      <c r="B434" s="251" t="s">
        <v>415</v>
      </c>
      <c r="C434" s="251" t="s">
        <v>416</v>
      </c>
      <c r="D434" s="251" t="s">
        <v>24</v>
      </c>
      <c r="E434" s="251" t="s">
        <v>24</v>
      </c>
      <c r="F434" s="252">
        <v>155</v>
      </c>
      <c r="G434" s="246">
        <v>74</v>
      </c>
      <c r="H434" s="66">
        <f t="shared" si="34"/>
        <v>229</v>
      </c>
      <c r="I434" s="68">
        <v>18</v>
      </c>
      <c r="J434" s="61">
        <v>20</v>
      </c>
      <c r="K434" s="69">
        <f t="shared" si="37"/>
        <v>36</v>
      </c>
      <c r="L434" s="71">
        <f t="shared" si="36"/>
        <v>344</v>
      </c>
    </row>
    <row r="435" spans="1:12" x14ac:dyDescent="0.2">
      <c r="A435" s="249" t="s">
        <v>414</v>
      </c>
      <c r="B435" s="249" t="s">
        <v>417</v>
      </c>
      <c r="C435" s="249" t="s">
        <v>417</v>
      </c>
      <c r="D435" s="249" t="s">
        <v>27</v>
      </c>
      <c r="E435" s="249" t="s">
        <v>44</v>
      </c>
      <c r="F435" s="250">
        <v>167</v>
      </c>
      <c r="G435" s="246">
        <v>80</v>
      </c>
      <c r="H435" s="66">
        <f t="shared" si="34"/>
        <v>247</v>
      </c>
      <c r="I435" s="68">
        <v>19</v>
      </c>
      <c r="J435" s="61">
        <v>22</v>
      </c>
      <c r="K435" s="69">
        <f t="shared" si="37"/>
        <v>39</v>
      </c>
      <c r="L435" s="71">
        <f t="shared" si="36"/>
        <v>371</v>
      </c>
    </row>
    <row r="436" spans="1:12" x14ac:dyDescent="0.2">
      <c r="A436" s="249" t="s">
        <v>414</v>
      </c>
      <c r="B436" s="249" t="s">
        <v>417</v>
      </c>
      <c r="C436" s="249" t="s">
        <v>417</v>
      </c>
      <c r="D436" s="249" t="s">
        <v>45</v>
      </c>
      <c r="E436" s="249" t="s">
        <v>36</v>
      </c>
      <c r="F436" s="250">
        <v>142</v>
      </c>
      <c r="G436" s="246">
        <v>80</v>
      </c>
      <c r="H436" s="66">
        <f t="shared" si="34"/>
        <v>222</v>
      </c>
      <c r="I436" s="68">
        <v>19</v>
      </c>
      <c r="J436" s="61">
        <v>22</v>
      </c>
      <c r="K436" s="69">
        <f t="shared" si="37"/>
        <v>39</v>
      </c>
      <c r="L436" s="71">
        <f t="shared" si="36"/>
        <v>333</v>
      </c>
    </row>
    <row r="437" spans="1:12" x14ac:dyDescent="0.2">
      <c r="A437" s="249" t="s">
        <v>414</v>
      </c>
      <c r="B437" s="249" t="s">
        <v>417</v>
      </c>
      <c r="C437" s="249" t="s">
        <v>417</v>
      </c>
      <c r="D437" s="249" t="s">
        <v>37</v>
      </c>
      <c r="E437" s="249" t="s">
        <v>28</v>
      </c>
      <c r="F437" s="250">
        <v>122</v>
      </c>
      <c r="G437" s="246">
        <v>80</v>
      </c>
      <c r="H437" s="66">
        <f t="shared" si="34"/>
        <v>202</v>
      </c>
      <c r="I437" s="68">
        <v>19</v>
      </c>
      <c r="J437" s="61">
        <v>22</v>
      </c>
      <c r="K437" s="69">
        <f t="shared" si="37"/>
        <v>39</v>
      </c>
      <c r="L437" s="71">
        <f t="shared" si="36"/>
        <v>303</v>
      </c>
    </row>
    <row r="438" spans="1:12" x14ac:dyDescent="0.2">
      <c r="A438" s="249" t="s">
        <v>414</v>
      </c>
      <c r="B438" s="249" t="s">
        <v>417</v>
      </c>
      <c r="C438" s="249" t="s">
        <v>417</v>
      </c>
      <c r="D438" s="249" t="s">
        <v>29</v>
      </c>
      <c r="E438" s="249" t="s">
        <v>34</v>
      </c>
      <c r="F438" s="250">
        <v>167</v>
      </c>
      <c r="G438" s="246">
        <v>80</v>
      </c>
      <c r="H438" s="66">
        <f t="shared" si="34"/>
        <v>247</v>
      </c>
      <c r="I438" s="68">
        <v>19</v>
      </c>
      <c r="J438" s="61">
        <v>22</v>
      </c>
      <c r="K438" s="69">
        <f t="shared" si="37"/>
        <v>39</v>
      </c>
      <c r="L438" s="71">
        <f t="shared" si="36"/>
        <v>371</v>
      </c>
    </row>
    <row r="439" spans="1:12" x14ac:dyDescent="0.2">
      <c r="A439" s="251" t="s">
        <v>414</v>
      </c>
      <c r="B439" s="251" t="s">
        <v>418</v>
      </c>
      <c r="C439" s="251" t="s">
        <v>418</v>
      </c>
      <c r="D439" s="251" t="s">
        <v>24</v>
      </c>
      <c r="E439" s="251" t="s">
        <v>24</v>
      </c>
      <c r="F439" s="252">
        <v>128</v>
      </c>
      <c r="G439" s="246">
        <v>74</v>
      </c>
      <c r="H439" s="66">
        <f t="shared" si="34"/>
        <v>202</v>
      </c>
      <c r="I439" s="68">
        <v>18</v>
      </c>
      <c r="J439" s="61">
        <v>20</v>
      </c>
      <c r="K439" s="69">
        <f t="shared" si="37"/>
        <v>36</v>
      </c>
      <c r="L439" s="71">
        <f t="shared" si="36"/>
        <v>303</v>
      </c>
    </row>
    <row r="440" spans="1:12" x14ac:dyDescent="0.2">
      <c r="A440" s="249" t="s">
        <v>419</v>
      </c>
      <c r="B440" s="249" t="s">
        <v>420</v>
      </c>
      <c r="C440" s="249" t="s">
        <v>421</v>
      </c>
      <c r="D440" s="249" t="s">
        <v>27</v>
      </c>
      <c r="E440" s="249" t="s">
        <v>77</v>
      </c>
      <c r="F440" s="250">
        <v>138</v>
      </c>
      <c r="G440" s="246">
        <v>80</v>
      </c>
      <c r="H440" s="66">
        <f t="shared" si="34"/>
        <v>218</v>
      </c>
      <c r="I440" s="68">
        <v>19</v>
      </c>
      <c r="J440" s="61">
        <v>22</v>
      </c>
      <c r="K440" s="69">
        <f t="shared" si="37"/>
        <v>39</v>
      </c>
      <c r="L440" s="71">
        <f t="shared" si="36"/>
        <v>327</v>
      </c>
    </row>
    <row r="441" spans="1:12" x14ac:dyDescent="0.2">
      <c r="A441" s="249" t="s">
        <v>419</v>
      </c>
      <c r="B441" s="249" t="s">
        <v>420</v>
      </c>
      <c r="C441" s="249" t="s">
        <v>421</v>
      </c>
      <c r="D441" s="249" t="s">
        <v>78</v>
      </c>
      <c r="E441" s="249" t="s">
        <v>54</v>
      </c>
      <c r="F441" s="250">
        <v>184</v>
      </c>
      <c r="G441" s="246">
        <v>80</v>
      </c>
      <c r="H441" s="66">
        <f t="shared" si="34"/>
        <v>264</v>
      </c>
      <c r="I441" s="68">
        <v>19</v>
      </c>
      <c r="J441" s="61">
        <v>22</v>
      </c>
      <c r="K441" s="69">
        <f t="shared" si="37"/>
        <v>39</v>
      </c>
      <c r="L441" s="71">
        <f t="shared" si="36"/>
        <v>396</v>
      </c>
    </row>
    <row r="442" spans="1:12" x14ac:dyDescent="0.2">
      <c r="A442" s="249" t="s">
        <v>419</v>
      </c>
      <c r="B442" s="249" t="s">
        <v>420</v>
      </c>
      <c r="C442" s="249" t="s">
        <v>421</v>
      </c>
      <c r="D442" s="249" t="s">
        <v>55</v>
      </c>
      <c r="E442" s="249" t="s">
        <v>34</v>
      </c>
      <c r="F442" s="250">
        <v>138</v>
      </c>
      <c r="G442" s="246">
        <v>80</v>
      </c>
      <c r="H442" s="66">
        <f t="shared" si="34"/>
        <v>218</v>
      </c>
      <c r="I442" s="68">
        <v>19</v>
      </c>
      <c r="J442" s="61">
        <v>22</v>
      </c>
      <c r="K442" s="69">
        <f t="shared" si="37"/>
        <v>39</v>
      </c>
      <c r="L442" s="71">
        <f t="shared" si="36"/>
        <v>327</v>
      </c>
    </row>
    <row r="443" spans="1:12" x14ac:dyDescent="0.2">
      <c r="A443" s="251" t="s">
        <v>419</v>
      </c>
      <c r="B443" s="251" t="s">
        <v>422</v>
      </c>
      <c r="C443" s="251" t="s">
        <v>423</v>
      </c>
      <c r="D443" s="251" t="s">
        <v>27</v>
      </c>
      <c r="E443" s="251" t="s">
        <v>36</v>
      </c>
      <c r="F443" s="252">
        <v>126</v>
      </c>
      <c r="G443" s="246">
        <v>86</v>
      </c>
      <c r="H443" s="66">
        <f t="shared" si="34"/>
        <v>212</v>
      </c>
      <c r="I443" s="68">
        <v>21</v>
      </c>
      <c r="J443" s="61">
        <v>24</v>
      </c>
      <c r="K443" s="69">
        <f t="shared" si="37"/>
        <v>41</v>
      </c>
      <c r="L443" s="71">
        <f t="shared" si="36"/>
        <v>318</v>
      </c>
    </row>
    <row r="444" spans="1:12" x14ac:dyDescent="0.2">
      <c r="A444" s="251" t="s">
        <v>419</v>
      </c>
      <c r="B444" s="251" t="s">
        <v>422</v>
      </c>
      <c r="C444" s="251" t="s">
        <v>423</v>
      </c>
      <c r="D444" s="251" t="s">
        <v>37</v>
      </c>
      <c r="E444" s="251" t="s">
        <v>52</v>
      </c>
      <c r="F444" s="252">
        <v>159</v>
      </c>
      <c r="G444" s="246">
        <v>86</v>
      </c>
      <c r="H444" s="66">
        <f t="shared" si="34"/>
        <v>245</v>
      </c>
      <c r="I444" s="68">
        <v>21</v>
      </c>
      <c r="J444" s="61">
        <v>24</v>
      </c>
      <c r="K444" s="69">
        <f t="shared" si="37"/>
        <v>41</v>
      </c>
      <c r="L444" s="71">
        <f t="shared" si="36"/>
        <v>368</v>
      </c>
    </row>
    <row r="445" spans="1:12" x14ac:dyDescent="0.2">
      <c r="A445" s="251" t="s">
        <v>419</v>
      </c>
      <c r="B445" s="251" t="s">
        <v>422</v>
      </c>
      <c r="C445" s="251" t="s">
        <v>423</v>
      </c>
      <c r="D445" s="251" t="s">
        <v>53</v>
      </c>
      <c r="E445" s="251" t="s">
        <v>34</v>
      </c>
      <c r="F445" s="252">
        <v>126</v>
      </c>
      <c r="G445" s="246">
        <v>86</v>
      </c>
      <c r="H445" s="66">
        <f t="shared" si="34"/>
        <v>212</v>
      </c>
      <c r="I445" s="68">
        <v>21</v>
      </c>
      <c r="J445" s="61">
        <v>24</v>
      </c>
      <c r="K445" s="69">
        <f t="shared" si="37"/>
        <v>41</v>
      </c>
      <c r="L445" s="71">
        <f t="shared" si="36"/>
        <v>318</v>
      </c>
    </row>
    <row r="446" spans="1:12" x14ac:dyDescent="0.2">
      <c r="A446" s="249" t="s">
        <v>424</v>
      </c>
      <c r="B446" s="249" t="s">
        <v>425</v>
      </c>
      <c r="C446" s="249" t="s">
        <v>425</v>
      </c>
      <c r="D446" s="249" t="s">
        <v>24</v>
      </c>
      <c r="E446" s="249" t="s">
        <v>24</v>
      </c>
      <c r="F446" s="250">
        <v>117</v>
      </c>
      <c r="G446" s="246">
        <v>86</v>
      </c>
      <c r="H446" s="66">
        <f t="shared" si="34"/>
        <v>203</v>
      </c>
      <c r="I446" s="68">
        <v>21</v>
      </c>
      <c r="J446" s="61">
        <v>24</v>
      </c>
      <c r="K446" s="69">
        <f t="shared" si="37"/>
        <v>41</v>
      </c>
      <c r="L446" s="71">
        <f t="shared" si="36"/>
        <v>305</v>
      </c>
    </row>
    <row r="447" spans="1:12" x14ac:dyDescent="0.2">
      <c r="A447" s="251" t="s">
        <v>424</v>
      </c>
      <c r="B447" s="251" t="s">
        <v>426</v>
      </c>
      <c r="C447" s="251" t="s">
        <v>427</v>
      </c>
      <c r="D447" s="251" t="s">
        <v>24</v>
      </c>
      <c r="E447" s="251" t="s">
        <v>24</v>
      </c>
      <c r="F447" s="252">
        <v>117</v>
      </c>
      <c r="G447" s="246">
        <v>74</v>
      </c>
      <c r="H447" s="66">
        <f t="shared" si="34"/>
        <v>191</v>
      </c>
      <c r="I447" s="68">
        <v>18</v>
      </c>
      <c r="J447" s="61">
        <v>20</v>
      </c>
      <c r="K447" s="69">
        <f t="shared" si="37"/>
        <v>36</v>
      </c>
      <c r="L447" s="71">
        <f t="shared" si="36"/>
        <v>287</v>
      </c>
    </row>
    <row r="448" spans="1:12" x14ac:dyDescent="0.2">
      <c r="A448" s="249" t="s">
        <v>424</v>
      </c>
      <c r="B448" s="249" t="s">
        <v>428</v>
      </c>
      <c r="C448" s="249" t="s">
        <v>429</v>
      </c>
      <c r="D448" s="249" t="s">
        <v>27</v>
      </c>
      <c r="E448" s="249" t="s">
        <v>77</v>
      </c>
      <c r="F448" s="250">
        <v>126</v>
      </c>
      <c r="G448" s="246">
        <v>80</v>
      </c>
      <c r="H448" s="66">
        <f t="shared" si="34"/>
        <v>206</v>
      </c>
      <c r="I448" s="68">
        <v>19</v>
      </c>
      <c r="J448" s="61">
        <v>22</v>
      </c>
      <c r="K448" s="69">
        <f t="shared" si="37"/>
        <v>39</v>
      </c>
      <c r="L448" s="71">
        <f t="shared" si="36"/>
        <v>309</v>
      </c>
    </row>
    <row r="449" spans="1:12" x14ac:dyDescent="0.2">
      <c r="A449" s="249" t="s">
        <v>424</v>
      </c>
      <c r="B449" s="249" t="s">
        <v>428</v>
      </c>
      <c r="C449" s="249" t="s">
        <v>429</v>
      </c>
      <c r="D449" s="249" t="s">
        <v>78</v>
      </c>
      <c r="E449" s="249" t="s">
        <v>54</v>
      </c>
      <c r="F449" s="250">
        <v>139</v>
      </c>
      <c r="G449" s="246">
        <v>80</v>
      </c>
      <c r="H449" s="66">
        <f t="shared" si="34"/>
        <v>219</v>
      </c>
      <c r="I449" s="68">
        <v>19</v>
      </c>
      <c r="J449" s="61">
        <v>22</v>
      </c>
      <c r="K449" s="69">
        <f t="shared" si="37"/>
        <v>39</v>
      </c>
      <c r="L449" s="71">
        <f t="shared" si="36"/>
        <v>329</v>
      </c>
    </row>
    <row r="450" spans="1:12" x14ac:dyDescent="0.2">
      <c r="A450" s="249" t="s">
        <v>424</v>
      </c>
      <c r="B450" s="249" t="s">
        <v>428</v>
      </c>
      <c r="C450" s="249" t="s">
        <v>429</v>
      </c>
      <c r="D450" s="249" t="s">
        <v>55</v>
      </c>
      <c r="E450" s="249" t="s">
        <v>34</v>
      </c>
      <c r="F450" s="250">
        <v>126</v>
      </c>
      <c r="G450" s="246">
        <v>80</v>
      </c>
      <c r="H450" s="66">
        <f t="shared" si="34"/>
        <v>206</v>
      </c>
      <c r="I450" s="68">
        <v>19</v>
      </c>
      <c r="J450" s="61">
        <v>22</v>
      </c>
      <c r="K450" s="69">
        <f t="shared" si="37"/>
        <v>39</v>
      </c>
      <c r="L450" s="71">
        <f t="shared" si="36"/>
        <v>309</v>
      </c>
    </row>
    <row r="451" spans="1:12" x14ac:dyDescent="0.2">
      <c r="A451" s="251" t="s">
        <v>424</v>
      </c>
      <c r="B451" s="251" t="s">
        <v>430</v>
      </c>
      <c r="C451" s="251" t="s">
        <v>431</v>
      </c>
      <c r="D451" s="251" t="s">
        <v>24</v>
      </c>
      <c r="E451" s="251" t="s">
        <v>24</v>
      </c>
      <c r="F451" s="252">
        <v>164</v>
      </c>
      <c r="G451" s="246">
        <v>86</v>
      </c>
      <c r="H451" s="66">
        <f t="shared" si="34"/>
        <v>250</v>
      </c>
      <c r="I451" s="68">
        <v>21</v>
      </c>
      <c r="J451" s="61">
        <v>24</v>
      </c>
      <c r="K451" s="69">
        <f t="shared" si="37"/>
        <v>41</v>
      </c>
      <c r="L451" s="71">
        <f t="shared" si="36"/>
        <v>375</v>
      </c>
    </row>
    <row r="452" spans="1:12" x14ac:dyDescent="0.2">
      <c r="A452" s="249" t="s">
        <v>424</v>
      </c>
      <c r="B452" s="249" t="s">
        <v>432</v>
      </c>
      <c r="C452" s="249" t="s">
        <v>433</v>
      </c>
      <c r="D452" s="249" t="s">
        <v>27</v>
      </c>
      <c r="E452" s="249" t="s">
        <v>77</v>
      </c>
      <c r="F452" s="250">
        <v>117</v>
      </c>
      <c r="G452" s="246">
        <v>86</v>
      </c>
      <c r="H452" s="66">
        <f t="shared" si="34"/>
        <v>203</v>
      </c>
      <c r="I452" s="68">
        <v>21</v>
      </c>
      <c r="J452" s="61">
        <v>24</v>
      </c>
      <c r="K452" s="69">
        <f t="shared" si="37"/>
        <v>41</v>
      </c>
      <c r="L452" s="71">
        <f t="shared" si="36"/>
        <v>305</v>
      </c>
    </row>
    <row r="453" spans="1:12" x14ac:dyDescent="0.2">
      <c r="A453" s="249" t="s">
        <v>424</v>
      </c>
      <c r="B453" s="249" t="s">
        <v>432</v>
      </c>
      <c r="C453" s="249" t="s">
        <v>433</v>
      </c>
      <c r="D453" s="249" t="s">
        <v>78</v>
      </c>
      <c r="E453" s="249" t="s">
        <v>54</v>
      </c>
      <c r="F453" s="250">
        <v>186</v>
      </c>
      <c r="G453" s="246">
        <v>86</v>
      </c>
      <c r="H453" s="66">
        <f t="shared" si="34"/>
        <v>272</v>
      </c>
      <c r="I453" s="68">
        <v>21</v>
      </c>
      <c r="J453" s="61">
        <v>24</v>
      </c>
      <c r="K453" s="69">
        <f t="shared" si="37"/>
        <v>41</v>
      </c>
      <c r="L453" s="71">
        <f t="shared" si="36"/>
        <v>408</v>
      </c>
    </row>
    <row r="454" spans="1:12" x14ac:dyDescent="0.2">
      <c r="A454" s="249" t="s">
        <v>424</v>
      </c>
      <c r="B454" s="249" t="s">
        <v>432</v>
      </c>
      <c r="C454" s="249" t="s">
        <v>433</v>
      </c>
      <c r="D454" s="249" t="s">
        <v>55</v>
      </c>
      <c r="E454" s="249" t="s">
        <v>34</v>
      </c>
      <c r="F454" s="250">
        <v>117</v>
      </c>
      <c r="G454" s="246">
        <v>86</v>
      </c>
      <c r="H454" s="66">
        <f t="shared" ref="H454:H517" si="40">F454+G454</f>
        <v>203</v>
      </c>
      <c r="I454" s="68">
        <v>21</v>
      </c>
      <c r="J454" s="61">
        <v>24</v>
      </c>
      <c r="K454" s="69">
        <f t="shared" si="37"/>
        <v>41</v>
      </c>
      <c r="L454" s="71">
        <f t="shared" ref="L454:L517" si="41">ROUND(H454*150%,0)</f>
        <v>305</v>
      </c>
    </row>
    <row r="455" spans="1:12" x14ac:dyDescent="0.2">
      <c r="A455" s="251" t="s">
        <v>424</v>
      </c>
      <c r="B455" s="251" t="s">
        <v>434</v>
      </c>
      <c r="C455" s="251" t="s">
        <v>435</v>
      </c>
      <c r="D455" s="251" t="s">
        <v>24</v>
      </c>
      <c r="E455" s="251" t="s">
        <v>24</v>
      </c>
      <c r="F455" s="252">
        <v>144</v>
      </c>
      <c r="G455" s="246">
        <v>80</v>
      </c>
      <c r="H455" s="66">
        <f t="shared" si="40"/>
        <v>224</v>
      </c>
      <c r="I455" s="68">
        <v>19</v>
      </c>
      <c r="J455" s="61">
        <v>22</v>
      </c>
      <c r="K455" s="69">
        <f>G455-SUM(I455,J455)</f>
        <v>39</v>
      </c>
      <c r="L455" s="71">
        <f t="shared" si="41"/>
        <v>336</v>
      </c>
    </row>
    <row r="456" spans="1:12" x14ac:dyDescent="0.2">
      <c r="A456" s="249" t="s">
        <v>424</v>
      </c>
      <c r="B456" s="249" t="s">
        <v>436</v>
      </c>
      <c r="C456" s="249" t="s">
        <v>437</v>
      </c>
      <c r="D456" s="249" t="s">
        <v>24</v>
      </c>
      <c r="E456" s="249" t="s">
        <v>24</v>
      </c>
      <c r="F456" s="250">
        <v>139</v>
      </c>
      <c r="G456" s="246">
        <v>86</v>
      </c>
      <c r="H456" s="66">
        <f t="shared" si="40"/>
        <v>225</v>
      </c>
      <c r="I456" s="68">
        <v>21</v>
      </c>
      <c r="J456" s="61">
        <v>24</v>
      </c>
      <c r="K456" s="69">
        <f t="shared" ref="K456:K465" si="42">G456-SUM(I456,J456)</f>
        <v>41</v>
      </c>
      <c r="L456" s="71">
        <f t="shared" si="41"/>
        <v>338</v>
      </c>
    </row>
    <row r="457" spans="1:12" x14ac:dyDescent="0.2">
      <c r="A457" s="251" t="s">
        <v>424</v>
      </c>
      <c r="B457" s="251" t="s">
        <v>438</v>
      </c>
      <c r="C457" s="251" t="s">
        <v>269</v>
      </c>
      <c r="D457" s="251" t="s">
        <v>27</v>
      </c>
      <c r="E457" s="251" t="s">
        <v>28</v>
      </c>
      <c r="F457" s="252">
        <v>165</v>
      </c>
      <c r="G457" s="246">
        <v>86</v>
      </c>
      <c r="H457" s="66">
        <f t="shared" si="40"/>
        <v>251</v>
      </c>
      <c r="I457" s="68">
        <v>21</v>
      </c>
      <c r="J457" s="61">
        <v>24</v>
      </c>
      <c r="K457" s="69">
        <f t="shared" si="42"/>
        <v>41</v>
      </c>
      <c r="L457" s="71">
        <f t="shared" si="41"/>
        <v>377</v>
      </c>
    </row>
    <row r="458" spans="1:12" x14ac:dyDescent="0.2">
      <c r="A458" s="251" t="s">
        <v>424</v>
      </c>
      <c r="B458" s="251" t="s">
        <v>438</v>
      </c>
      <c r="C458" s="251" t="s">
        <v>269</v>
      </c>
      <c r="D458" s="251" t="s">
        <v>29</v>
      </c>
      <c r="E458" s="251" t="s">
        <v>77</v>
      </c>
      <c r="F458" s="252">
        <v>144</v>
      </c>
      <c r="G458" s="246">
        <v>86</v>
      </c>
      <c r="H458" s="66">
        <f t="shared" si="40"/>
        <v>230</v>
      </c>
      <c r="I458" s="68">
        <v>21</v>
      </c>
      <c r="J458" s="61">
        <v>24</v>
      </c>
      <c r="K458" s="69">
        <f t="shared" si="42"/>
        <v>41</v>
      </c>
      <c r="L458" s="71">
        <f t="shared" si="41"/>
        <v>345</v>
      </c>
    </row>
    <row r="459" spans="1:12" x14ac:dyDescent="0.2">
      <c r="A459" s="251" t="s">
        <v>424</v>
      </c>
      <c r="B459" s="251" t="s">
        <v>438</v>
      </c>
      <c r="C459" s="251" t="s">
        <v>269</v>
      </c>
      <c r="D459" s="251" t="s">
        <v>78</v>
      </c>
      <c r="E459" s="251" t="s">
        <v>54</v>
      </c>
      <c r="F459" s="252">
        <v>238</v>
      </c>
      <c r="G459" s="246">
        <v>86</v>
      </c>
      <c r="H459" s="66">
        <f t="shared" si="40"/>
        <v>324</v>
      </c>
      <c r="I459" s="68">
        <v>21</v>
      </c>
      <c r="J459" s="61">
        <v>24</v>
      </c>
      <c r="K459" s="69">
        <f t="shared" si="42"/>
        <v>41</v>
      </c>
      <c r="L459" s="71">
        <f t="shared" si="41"/>
        <v>486</v>
      </c>
    </row>
    <row r="460" spans="1:12" x14ac:dyDescent="0.2">
      <c r="A460" s="251" t="s">
        <v>424</v>
      </c>
      <c r="B460" s="251" t="s">
        <v>438</v>
      </c>
      <c r="C460" s="251" t="s">
        <v>269</v>
      </c>
      <c r="D460" s="251" t="s">
        <v>55</v>
      </c>
      <c r="E460" s="251" t="s">
        <v>34</v>
      </c>
      <c r="F460" s="252">
        <v>165</v>
      </c>
      <c r="G460" s="246">
        <v>86</v>
      </c>
      <c r="H460" s="66">
        <f t="shared" si="40"/>
        <v>251</v>
      </c>
      <c r="I460" s="68">
        <v>21</v>
      </c>
      <c r="J460" s="61">
        <v>24</v>
      </c>
      <c r="K460" s="69">
        <f t="shared" si="42"/>
        <v>41</v>
      </c>
      <c r="L460" s="71">
        <f t="shared" si="41"/>
        <v>377</v>
      </c>
    </row>
    <row r="461" spans="1:12" x14ac:dyDescent="0.2">
      <c r="A461" s="249" t="s">
        <v>424</v>
      </c>
      <c r="B461" s="249" t="s">
        <v>439</v>
      </c>
      <c r="C461" s="249" t="s">
        <v>440</v>
      </c>
      <c r="D461" s="249" t="s">
        <v>27</v>
      </c>
      <c r="E461" s="249" t="s">
        <v>36</v>
      </c>
      <c r="F461" s="250">
        <v>342</v>
      </c>
      <c r="G461" s="246">
        <v>92</v>
      </c>
      <c r="H461" s="66">
        <f t="shared" si="40"/>
        <v>434</v>
      </c>
      <c r="I461" s="68">
        <v>22</v>
      </c>
      <c r="J461" s="61">
        <v>26</v>
      </c>
      <c r="K461" s="69">
        <f t="shared" si="42"/>
        <v>44</v>
      </c>
      <c r="L461" s="71">
        <f t="shared" si="41"/>
        <v>651</v>
      </c>
    </row>
    <row r="462" spans="1:12" x14ac:dyDescent="0.2">
      <c r="A462" s="249" t="s">
        <v>424</v>
      </c>
      <c r="B462" s="249" t="s">
        <v>439</v>
      </c>
      <c r="C462" s="249" t="s">
        <v>440</v>
      </c>
      <c r="D462" s="249" t="s">
        <v>37</v>
      </c>
      <c r="E462" s="249" t="s">
        <v>28</v>
      </c>
      <c r="F462" s="250">
        <v>179</v>
      </c>
      <c r="G462" s="246">
        <v>92</v>
      </c>
      <c r="H462" s="66">
        <f t="shared" si="40"/>
        <v>271</v>
      </c>
      <c r="I462" s="68">
        <v>22</v>
      </c>
      <c r="J462" s="61">
        <v>26</v>
      </c>
      <c r="K462" s="69">
        <f t="shared" si="42"/>
        <v>44</v>
      </c>
      <c r="L462" s="71">
        <f t="shared" si="41"/>
        <v>407</v>
      </c>
    </row>
    <row r="463" spans="1:12" x14ac:dyDescent="0.2">
      <c r="A463" s="249" t="s">
        <v>424</v>
      </c>
      <c r="B463" s="249" t="s">
        <v>439</v>
      </c>
      <c r="C463" s="249" t="s">
        <v>440</v>
      </c>
      <c r="D463" s="249" t="s">
        <v>29</v>
      </c>
      <c r="E463" s="249" t="s">
        <v>77</v>
      </c>
      <c r="F463" s="250">
        <v>281</v>
      </c>
      <c r="G463" s="246">
        <v>92</v>
      </c>
      <c r="H463" s="66">
        <f t="shared" si="40"/>
        <v>373</v>
      </c>
      <c r="I463" s="68">
        <v>22</v>
      </c>
      <c r="J463" s="61">
        <v>26</v>
      </c>
      <c r="K463" s="69">
        <f t="shared" si="42"/>
        <v>44</v>
      </c>
      <c r="L463" s="71">
        <f t="shared" si="41"/>
        <v>560</v>
      </c>
    </row>
    <row r="464" spans="1:12" x14ac:dyDescent="0.2">
      <c r="A464" s="249" t="s">
        <v>424</v>
      </c>
      <c r="B464" s="249" t="s">
        <v>439</v>
      </c>
      <c r="C464" s="249" t="s">
        <v>440</v>
      </c>
      <c r="D464" s="249" t="s">
        <v>78</v>
      </c>
      <c r="E464" s="249" t="s">
        <v>54</v>
      </c>
      <c r="F464" s="250">
        <v>237</v>
      </c>
      <c r="G464" s="246">
        <v>92</v>
      </c>
      <c r="H464" s="66">
        <f t="shared" si="40"/>
        <v>329</v>
      </c>
      <c r="I464" s="68">
        <v>22</v>
      </c>
      <c r="J464" s="61">
        <v>26</v>
      </c>
      <c r="K464" s="69">
        <f t="shared" si="42"/>
        <v>44</v>
      </c>
      <c r="L464" s="71">
        <f t="shared" si="41"/>
        <v>494</v>
      </c>
    </row>
    <row r="465" spans="1:12" x14ac:dyDescent="0.2">
      <c r="A465" s="249" t="s">
        <v>424</v>
      </c>
      <c r="B465" s="249" t="s">
        <v>439</v>
      </c>
      <c r="C465" s="249" t="s">
        <v>440</v>
      </c>
      <c r="D465" s="249" t="s">
        <v>55</v>
      </c>
      <c r="E465" s="249" t="s">
        <v>34</v>
      </c>
      <c r="F465" s="250">
        <v>342</v>
      </c>
      <c r="G465" s="246">
        <v>92</v>
      </c>
      <c r="H465" s="66">
        <f t="shared" si="40"/>
        <v>434</v>
      </c>
      <c r="I465" s="68">
        <v>22</v>
      </c>
      <c r="J465" s="61">
        <v>26</v>
      </c>
      <c r="K465" s="69">
        <f t="shared" si="42"/>
        <v>44</v>
      </c>
      <c r="L465" s="71">
        <f t="shared" si="41"/>
        <v>651</v>
      </c>
    </row>
    <row r="466" spans="1:12" x14ac:dyDescent="0.2">
      <c r="A466" s="251" t="s">
        <v>424</v>
      </c>
      <c r="B466" s="251" t="s">
        <v>441</v>
      </c>
      <c r="C466" s="251" t="s">
        <v>442</v>
      </c>
      <c r="D466" s="251" t="s">
        <v>27</v>
      </c>
      <c r="E466" s="251" t="s">
        <v>30</v>
      </c>
      <c r="F466" s="252">
        <v>110</v>
      </c>
      <c r="G466" s="246">
        <v>80</v>
      </c>
      <c r="H466" s="66">
        <f t="shared" si="40"/>
        <v>190</v>
      </c>
      <c r="I466" s="68">
        <v>19</v>
      </c>
      <c r="J466" s="61">
        <v>22</v>
      </c>
      <c r="K466" s="69">
        <f t="shared" ref="K466:K517" si="43">G466-SUM(I466,J466)</f>
        <v>39</v>
      </c>
      <c r="L466" s="71">
        <f t="shared" si="41"/>
        <v>285</v>
      </c>
    </row>
    <row r="467" spans="1:12" x14ac:dyDescent="0.2">
      <c r="A467" s="251" t="s">
        <v>424</v>
      </c>
      <c r="B467" s="251" t="s">
        <v>441</v>
      </c>
      <c r="C467" s="251" t="s">
        <v>442</v>
      </c>
      <c r="D467" s="251" t="s">
        <v>31</v>
      </c>
      <c r="E467" s="251" t="s">
        <v>54</v>
      </c>
      <c r="F467" s="252">
        <v>142</v>
      </c>
      <c r="G467" s="246">
        <v>80</v>
      </c>
      <c r="H467" s="66">
        <f t="shared" si="40"/>
        <v>222</v>
      </c>
      <c r="I467" s="68">
        <v>19</v>
      </c>
      <c r="J467" s="61">
        <v>22</v>
      </c>
      <c r="K467" s="69">
        <f t="shared" si="43"/>
        <v>39</v>
      </c>
      <c r="L467" s="71">
        <f t="shared" si="41"/>
        <v>333</v>
      </c>
    </row>
    <row r="468" spans="1:12" x14ac:dyDescent="0.2">
      <c r="A468" s="251" t="s">
        <v>424</v>
      </c>
      <c r="B468" s="251" t="s">
        <v>441</v>
      </c>
      <c r="C468" s="251" t="s">
        <v>442</v>
      </c>
      <c r="D468" s="251" t="s">
        <v>55</v>
      </c>
      <c r="E468" s="251" t="s">
        <v>34</v>
      </c>
      <c r="F468" s="252">
        <v>110</v>
      </c>
      <c r="G468" s="246">
        <v>80</v>
      </c>
      <c r="H468" s="66">
        <f t="shared" si="40"/>
        <v>190</v>
      </c>
      <c r="I468" s="68">
        <v>19</v>
      </c>
      <c r="J468" s="61">
        <v>22</v>
      </c>
      <c r="K468" s="69">
        <f t="shared" si="43"/>
        <v>39</v>
      </c>
      <c r="L468" s="71">
        <f t="shared" si="41"/>
        <v>285</v>
      </c>
    </row>
    <row r="469" spans="1:12" x14ac:dyDescent="0.2">
      <c r="A469" s="249" t="s">
        <v>424</v>
      </c>
      <c r="B469" s="249" t="s">
        <v>443</v>
      </c>
      <c r="C469" s="249" t="s">
        <v>444</v>
      </c>
      <c r="D469" s="249" t="s">
        <v>24</v>
      </c>
      <c r="E469" s="249" t="s">
        <v>24</v>
      </c>
      <c r="F469" s="250">
        <v>129</v>
      </c>
      <c r="G469" s="246">
        <v>80</v>
      </c>
      <c r="H469" s="66">
        <f t="shared" si="40"/>
        <v>209</v>
      </c>
      <c r="I469" s="68">
        <v>19</v>
      </c>
      <c r="J469" s="61">
        <v>22</v>
      </c>
      <c r="K469" s="69">
        <f t="shared" si="43"/>
        <v>39</v>
      </c>
      <c r="L469" s="71">
        <f t="shared" si="41"/>
        <v>314</v>
      </c>
    </row>
    <row r="470" spans="1:12" x14ac:dyDescent="0.2">
      <c r="A470" s="251" t="s">
        <v>424</v>
      </c>
      <c r="B470" s="251" t="s">
        <v>445</v>
      </c>
      <c r="C470" s="251" t="s">
        <v>446</v>
      </c>
      <c r="D470" s="251" t="s">
        <v>24</v>
      </c>
      <c r="E470" s="251" t="s">
        <v>24</v>
      </c>
      <c r="F470" s="252">
        <v>115</v>
      </c>
      <c r="G470" s="246">
        <v>80</v>
      </c>
      <c r="H470" s="66">
        <f t="shared" si="40"/>
        <v>195</v>
      </c>
      <c r="I470" s="68">
        <v>19</v>
      </c>
      <c r="J470" s="61">
        <v>22</v>
      </c>
      <c r="K470" s="69">
        <f t="shared" si="43"/>
        <v>39</v>
      </c>
      <c r="L470" s="71">
        <f t="shared" si="41"/>
        <v>293</v>
      </c>
    </row>
    <row r="471" spans="1:12" x14ac:dyDescent="0.2">
      <c r="A471" s="249" t="s">
        <v>424</v>
      </c>
      <c r="B471" s="249" t="s">
        <v>447</v>
      </c>
      <c r="C471" s="249" t="s">
        <v>448</v>
      </c>
      <c r="D471" s="249" t="s">
        <v>24</v>
      </c>
      <c r="E471" s="249" t="s">
        <v>24</v>
      </c>
      <c r="F471" s="250">
        <v>155</v>
      </c>
      <c r="G471" s="246">
        <v>86</v>
      </c>
      <c r="H471" s="66">
        <f t="shared" si="40"/>
        <v>241</v>
      </c>
      <c r="I471" s="68">
        <v>21</v>
      </c>
      <c r="J471" s="61">
        <v>24</v>
      </c>
      <c r="K471" s="69">
        <f t="shared" si="43"/>
        <v>41</v>
      </c>
      <c r="L471" s="71">
        <f t="shared" si="41"/>
        <v>362</v>
      </c>
    </row>
    <row r="472" spans="1:12" x14ac:dyDescent="0.2">
      <c r="A472" s="251" t="s">
        <v>424</v>
      </c>
      <c r="B472" s="251" t="s">
        <v>345</v>
      </c>
      <c r="C472" s="251" t="s">
        <v>183</v>
      </c>
      <c r="D472" s="251" t="s">
        <v>24</v>
      </c>
      <c r="E472" s="251" t="s">
        <v>24</v>
      </c>
      <c r="F472" s="252">
        <v>132</v>
      </c>
      <c r="G472" s="246">
        <v>80</v>
      </c>
      <c r="H472" s="66">
        <f t="shared" si="40"/>
        <v>212</v>
      </c>
      <c r="I472" s="68">
        <v>19</v>
      </c>
      <c r="J472" s="61">
        <v>22</v>
      </c>
      <c r="K472" s="69">
        <f t="shared" si="43"/>
        <v>39</v>
      </c>
      <c r="L472" s="71">
        <f t="shared" si="41"/>
        <v>318</v>
      </c>
    </row>
    <row r="473" spans="1:12" x14ac:dyDescent="0.2">
      <c r="A473" s="249" t="s">
        <v>424</v>
      </c>
      <c r="B473" s="249" t="s">
        <v>449</v>
      </c>
      <c r="C473" s="249" t="s">
        <v>450</v>
      </c>
      <c r="D473" s="249" t="s">
        <v>27</v>
      </c>
      <c r="E473" s="249" t="s">
        <v>77</v>
      </c>
      <c r="F473" s="250">
        <v>126</v>
      </c>
      <c r="G473" s="246">
        <v>80</v>
      </c>
      <c r="H473" s="66">
        <f t="shared" si="40"/>
        <v>206</v>
      </c>
      <c r="I473" s="68">
        <v>19</v>
      </c>
      <c r="J473" s="61">
        <v>22</v>
      </c>
      <c r="K473" s="69">
        <f t="shared" si="43"/>
        <v>39</v>
      </c>
      <c r="L473" s="71">
        <f t="shared" si="41"/>
        <v>309</v>
      </c>
    </row>
    <row r="474" spans="1:12" x14ac:dyDescent="0.2">
      <c r="A474" s="249" t="s">
        <v>424</v>
      </c>
      <c r="B474" s="249" t="s">
        <v>449</v>
      </c>
      <c r="C474" s="249" t="s">
        <v>450</v>
      </c>
      <c r="D474" s="249" t="s">
        <v>78</v>
      </c>
      <c r="E474" s="249" t="s">
        <v>54</v>
      </c>
      <c r="F474" s="250">
        <v>214</v>
      </c>
      <c r="G474" s="246">
        <v>80</v>
      </c>
      <c r="H474" s="66">
        <f t="shared" si="40"/>
        <v>294</v>
      </c>
      <c r="I474" s="68">
        <v>19</v>
      </c>
      <c r="J474" s="61">
        <v>22</v>
      </c>
      <c r="K474" s="69">
        <f t="shared" si="43"/>
        <v>39</v>
      </c>
      <c r="L474" s="71">
        <f t="shared" si="41"/>
        <v>441</v>
      </c>
    </row>
    <row r="475" spans="1:12" x14ac:dyDescent="0.2">
      <c r="A475" s="249" t="s">
        <v>424</v>
      </c>
      <c r="B475" s="249" t="s">
        <v>449</v>
      </c>
      <c r="C475" s="249" t="s">
        <v>450</v>
      </c>
      <c r="D475" s="249" t="s">
        <v>55</v>
      </c>
      <c r="E475" s="249" t="s">
        <v>34</v>
      </c>
      <c r="F475" s="250">
        <v>126</v>
      </c>
      <c r="G475" s="246">
        <v>80</v>
      </c>
      <c r="H475" s="66">
        <f t="shared" si="40"/>
        <v>206</v>
      </c>
      <c r="I475" s="68">
        <v>19</v>
      </c>
      <c r="J475" s="61">
        <v>22</v>
      </c>
      <c r="K475" s="69">
        <f t="shared" si="43"/>
        <v>39</v>
      </c>
      <c r="L475" s="71">
        <f t="shared" si="41"/>
        <v>309</v>
      </c>
    </row>
    <row r="476" spans="1:12" x14ac:dyDescent="0.2">
      <c r="A476" s="251" t="s">
        <v>424</v>
      </c>
      <c r="B476" s="251" t="s">
        <v>451</v>
      </c>
      <c r="C476" s="251" t="s">
        <v>452</v>
      </c>
      <c r="D476" s="251" t="s">
        <v>24</v>
      </c>
      <c r="E476" s="251" t="s">
        <v>24</v>
      </c>
      <c r="F476" s="252">
        <v>122</v>
      </c>
      <c r="G476" s="246">
        <v>80</v>
      </c>
      <c r="H476" s="66">
        <f t="shared" si="40"/>
        <v>202</v>
      </c>
      <c r="I476" s="68">
        <v>19</v>
      </c>
      <c r="J476" s="61">
        <v>22</v>
      </c>
      <c r="K476" s="69">
        <f t="shared" si="43"/>
        <v>39</v>
      </c>
      <c r="L476" s="71">
        <f t="shared" si="41"/>
        <v>303</v>
      </c>
    </row>
    <row r="477" spans="1:12" x14ac:dyDescent="0.2">
      <c r="A477" s="249" t="s">
        <v>424</v>
      </c>
      <c r="B477" s="249" t="s">
        <v>453</v>
      </c>
      <c r="C477" s="249" t="s">
        <v>454</v>
      </c>
      <c r="D477" s="249" t="s">
        <v>24</v>
      </c>
      <c r="E477" s="249" t="s">
        <v>24</v>
      </c>
      <c r="F477" s="250">
        <v>161</v>
      </c>
      <c r="G477" s="246">
        <v>92</v>
      </c>
      <c r="H477" s="66">
        <f t="shared" si="40"/>
        <v>253</v>
      </c>
      <c r="I477" s="68">
        <v>22</v>
      </c>
      <c r="J477" s="61">
        <v>26</v>
      </c>
      <c r="K477" s="69">
        <f t="shared" si="43"/>
        <v>44</v>
      </c>
      <c r="L477" s="71">
        <f t="shared" si="41"/>
        <v>380</v>
      </c>
    </row>
    <row r="478" spans="1:12" x14ac:dyDescent="0.2">
      <c r="A478" s="251" t="s">
        <v>424</v>
      </c>
      <c r="B478" s="251" t="s">
        <v>455</v>
      </c>
      <c r="C478" s="251" t="s">
        <v>456</v>
      </c>
      <c r="D478" s="251" t="s">
        <v>24</v>
      </c>
      <c r="E478" s="251" t="s">
        <v>24</v>
      </c>
      <c r="F478" s="252">
        <v>121</v>
      </c>
      <c r="G478" s="246">
        <v>80</v>
      </c>
      <c r="H478" s="66">
        <f t="shared" si="40"/>
        <v>201</v>
      </c>
      <c r="I478" s="68">
        <v>19</v>
      </c>
      <c r="J478" s="61">
        <v>22</v>
      </c>
      <c r="K478" s="69">
        <f t="shared" si="43"/>
        <v>39</v>
      </c>
      <c r="L478" s="71">
        <f t="shared" si="41"/>
        <v>302</v>
      </c>
    </row>
    <row r="479" spans="1:12" x14ac:dyDescent="0.2">
      <c r="A479" s="249" t="s">
        <v>424</v>
      </c>
      <c r="B479" s="249" t="s">
        <v>457</v>
      </c>
      <c r="C479" s="249" t="s">
        <v>189</v>
      </c>
      <c r="D479" s="249" t="s">
        <v>24</v>
      </c>
      <c r="E479" s="249" t="s">
        <v>24</v>
      </c>
      <c r="F479" s="250">
        <v>123</v>
      </c>
      <c r="G479" s="246">
        <v>80</v>
      </c>
      <c r="H479" s="66">
        <f t="shared" si="40"/>
        <v>203</v>
      </c>
      <c r="I479" s="68">
        <v>19</v>
      </c>
      <c r="J479" s="61">
        <v>22</v>
      </c>
      <c r="K479" s="69">
        <f t="shared" si="43"/>
        <v>39</v>
      </c>
      <c r="L479" s="71">
        <f t="shared" si="41"/>
        <v>305</v>
      </c>
    </row>
    <row r="480" spans="1:12" x14ac:dyDescent="0.2">
      <c r="A480" s="251" t="s">
        <v>458</v>
      </c>
      <c r="B480" s="251" t="s">
        <v>462</v>
      </c>
      <c r="C480" s="251" t="s">
        <v>463</v>
      </c>
      <c r="D480" s="251" t="s">
        <v>24</v>
      </c>
      <c r="E480" s="251" t="s">
        <v>24</v>
      </c>
      <c r="F480" s="252">
        <v>163</v>
      </c>
      <c r="G480" s="246">
        <v>86</v>
      </c>
      <c r="H480" s="66">
        <f t="shared" si="40"/>
        <v>249</v>
      </c>
      <c r="I480" s="68">
        <v>21</v>
      </c>
      <c r="J480" s="61">
        <v>24</v>
      </c>
      <c r="K480" s="69">
        <f t="shared" si="43"/>
        <v>41</v>
      </c>
      <c r="L480" s="71">
        <f t="shared" si="41"/>
        <v>374</v>
      </c>
    </row>
    <row r="481" spans="1:12" x14ac:dyDescent="0.2">
      <c r="A481" s="249" t="s">
        <v>458</v>
      </c>
      <c r="B481" s="249" t="s">
        <v>464</v>
      </c>
      <c r="C481" s="249" t="s">
        <v>465</v>
      </c>
      <c r="D481" s="249" t="s">
        <v>24</v>
      </c>
      <c r="E481" s="249" t="s">
        <v>24</v>
      </c>
      <c r="F481" s="250">
        <v>159</v>
      </c>
      <c r="G481" s="246">
        <v>80</v>
      </c>
      <c r="H481" s="66">
        <f t="shared" si="40"/>
        <v>239</v>
      </c>
      <c r="I481" s="68">
        <v>19</v>
      </c>
      <c r="J481" s="61">
        <v>22</v>
      </c>
      <c r="K481" s="69">
        <f t="shared" si="43"/>
        <v>39</v>
      </c>
      <c r="L481" s="71">
        <f t="shared" si="41"/>
        <v>359</v>
      </c>
    </row>
    <row r="482" spans="1:12" x14ac:dyDescent="0.2">
      <c r="A482" s="251" t="s">
        <v>458</v>
      </c>
      <c r="B482" s="251" t="s">
        <v>466</v>
      </c>
      <c r="C482" s="251" t="s">
        <v>467</v>
      </c>
      <c r="D482" s="251" t="s">
        <v>24</v>
      </c>
      <c r="E482" s="251" t="s">
        <v>24</v>
      </c>
      <c r="F482" s="252">
        <v>131</v>
      </c>
      <c r="G482" s="246">
        <v>80</v>
      </c>
      <c r="H482" s="66">
        <f t="shared" si="40"/>
        <v>211</v>
      </c>
      <c r="I482" s="68">
        <v>19</v>
      </c>
      <c r="J482" s="61">
        <v>22</v>
      </c>
      <c r="K482" s="69">
        <f t="shared" si="43"/>
        <v>39</v>
      </c>
      <c r="L482" s="71">
        <f t="shared" si="41"/>
        <v>317</v>
      </c>
    </row>
    <row r="483" spans="1:12" x14ac:dyDescent="0.2">
      <c r="A483" s="249" t="s">
        <v>458</v>
      </c>
      <c r="B483" s="249" t="s">
        <v>468</v>
      </c>
      <c r="C483" s="249" t="s">
        <v>469</v>
      </c>
      <c r="D483" s="249" t="s">
        <v>24</v>
      </c>
      <c r="E483" s="249" t="s">
        <v>24</v>
      </c>
      <c r="F483" s="250">
        <v>115</v>
      </c>
      <c r="G483" s="246">
        <v>74</v>
      </c>
      <c r="H483" s="66">
        <f t="shared" si="40"/>
        <v>189</v>
      </c>
      <c r="I483" s="68">
        <v>18</v>
      </c>
      <c r="J483" s="61">
        <v>20</v>
      </c>
      <c r="K483" s="69">
        <f t="shared" si="43"/>
        <v>36</v>
      </c>
      <c r="L483" s="71">
        <f t="shared" si="41"/>
        <v>284</v>
      </c>
    </row>
    <row r="484" spans="1:12" x14ac:dyDescent="0.2">
      <c r="A484" s="251" t="s">
        <v>458</v>
      </c>
      <c r="B484" s="251" t="s">
        <v>470</v>
      </c>
      <c r="C484" s="251" t="s">
        <v>471</v>
      </c>
      <c r="D484" s="251" t="s">
        <v>24</v>
      </c>
      <c r="E484" s="251" t="s">
        <v>24</v>
      </c>
      <c r="F484" s="252">
        <v>124</v>
      </c>
      <c r="G484" s="246">
        <v>74</v>
      </c>
      <c r="H484" s="66">
        <f t="shared" si="40"/>
        <v>198</v>
      </c>
      <c r="I484" s="68">
        <v>18</v>
      </c>
      <c r="J484" s="61">
        <v>20</v>
      </c>
      <c r="K484" s="69">
        <f t="shared" si="43"/>
        <v>36</v>
      </c>
      <c r="L484" s="71">
        <f t="shared" si="41"/>
        <v>297</v>
      </c>
    </row>
    <row r="485" spans="1:12" x14ac:dyDescent="0.2">
      <c r="A485" s="249" t="s">
        <v>458</v>
      </c>
      <c r="B485" s="249" t="s">
        <v>473</v>
      </c>
      <c r="C485" s="249" t="s">
        <v>429</v>
      </c>
      <c r="D485" s="249" t="s">
        <v>27</v>
      </c>
      <c r="E485" s="249" t="s">
        <v>75</v>
      </c>
      <c r="F485" s="250">
        <v>116</v>
      </c>
      <c r="G485" s="246">
        <v>68</v>
      </c>
      <c r="H485" s="66">
        <f t="shared" si="40"/>
        <v>184</v>
      </c>
      <c r="I485" s="68">
        <v>16</v>
      </c>
      <c r="J485" s="61">
        <v>19</v>
      </c>
      <c r="K485" s="69">
        <f t="shared" si="43"/>
        <v>33</v>
      </c>
      <c r="L485" s="71">
        <f t="shared" si="41"/>
        <v>276</v>
      </c>
    </row>
    <row r="486" spans="1:12" x14ac:dyDescent="0.2">
      <c r="A486" s="249" t="s">
        <v>458</v>
      </c>
      <c r="B486" s="249" t="s">
        <v>473</v>
      </c>
      <c r="C486" s="249" t="s">
        <v>429</v>
      </c>
      <c r="D486" s="249" t="s">
        <v>76</v>
      </c>
      <c r="E486" s="249" t="s">
        <v>54</v>
      </c>
      <c r="F486" s="250">
        <v>144</v>
      </c>
      <c r="G486" s="246">
        <v>68</v>
      </c>
      <c r="H486" s="66">
        <f t="shared" si="40"/>
        <v>212</v>
      </c>
      <c r="I486" s="68">
        <v>16</v>
      </c>
      <c r="J486" s="61">
        <v>19</v>
      </c>
      <c r="K486" s="69">
        <f t="shared" si="43"/>
        <v>33</v>
      </c>
      <c r="L486" s="71">
        <f t="shared" si="41"/>
        <v>318</v>
      </c>
    </row>
    <row r="487" spans="1:12" x14ac:dyDescent="0.2">
      <c r="A487" s="249" t="s">
        <v>458</v>
      </c>
      <c r="B487" s="249" t="s">
        <v>473</v>
      </c>
      <c r="C487" s="249" t="s">
        <v>429</v>
      </c>
      <c r="D487" s="249" t="s">
        <v>55</v>
      </c>
      <c r="E487" s="249" t="s">
        <v>34</v>
      </c>
      <c r="F487" s="250">
        <v>116</v>
      </c>
      <c r="G487" s="246">
        <v>68</v>
      </c>
      <c r="H487" s="66">
        <f t="shared" si="40"/>
        <v>184</v>
      </c>
      <c r="I487" s="68">
        <v>16</v>
      </c>
      <c r="J487" s="61">
        <v>19</v>
      </c>
      <c r="K487" s="69">
        <f t="shared" si="43"/>
        <v>33</v>
      </c>
      <c r="L487" s="71">
        <f t="shared" si="41"/>
        <v>276</v>
      </c>
    </row>
    <row r="488" spans="1:12" x14ac:dyDescent="0.2">
      <c r="A488" s="251" t="s">
        <v>474</v>
      </c>
      <c r="B488" s="251" t="s">
        <v>475</v>
      </c>
      <c r="C488" s="251" t="s">
        <v>476</v>
      </c>
      <c r="D488" s="251" t="s">
        <v>24</v>
      </c>
      <c r="E488" s="251" t="s">
        <v>24</v>
      </c>
      <c r="F488" s="252">
        <v>116</v>
      </c>
      <c r="G488" s="246">
        <v>80</v>
      </c>
      <c r="H488" s="66">
        <f t="shared" si="40"/>
        <v>196</v>
      </c>
      <c r="I488" s="68">
        <v>19</v>
      </c>
      <c r="J488" s="61">
        <v>22</v>
      </c>
      <c r="K488" s="69">
        <f t="shared" si="43"/>
        <v>39</v>
      </c>
      <c r="L488" s="71">
        <f t="shared" si="41"/>
        <v>294</v>
      </c>
    </row>
    <row r="489" spans="1:12" x14ac:dyDescent="0.2">
      <c r="A489" s="249" t="s">
        <v>477</v>
      </c>
      <c r="B489" s="249" t="s">
        <v>478</v>
      </c>
      <c r="C489" s="249" t="s">
        <v>479</v>
      </c>
      <c r="D489" s="249" t="s">
        <v>24</v>
      </c>
      <c r="E489" s="249" t="s">
        <v>24</v>
      </c>
      <c r="F489" s="250">
        <v>132</v>
      </c>
      <c r="G489" s="246">
        <v>80</v>
      </c>
      <c r="H489" s="66">
        <f t="shared" si="40"/>
        <v>212</v>
      </c>
      <c r="I489" s="68">
        <v>19</v>
      </c>
      <c r="J489" s="61">
        <v>22</v>
      </c>
      <c r="K489" s="69">
        <f t="shared" si="43"/>
        <v>39</v>
      </c>
      <c r="L489" s="71">
        <f t="shared" si="41"/>
        <v>318</v>
      </c>
    </row>
    <row r="490" spans="1:12" x14ac:dyDescent="0.2">
      <c r="A490" s="251" t="s">
        <v>477</v>
      </c>
      <c r="B490" s="251" t="s">
        <v>480</v>
      </c>
      <c r="C490" s="251" t="s">
        <v>481</v>
      </c>
      <c r="D490" s="251" t="s">
        <v>27</v>
      </c>
      <c r="E490" s="251" t="s">
        <v>30</v>
      </c>
      <c r="F490" s="252">
        <v>125</v>
      </c>
      <c r="G490" s="246">
        <v>86</v>
      </c>
      <c r="H490" s="66">
        <f t="shared" si="40"/>
        <v>211</v>
      </c>
      <c r="I490" s="68">
        <v>21</v>
      </c>
      <c r="J490" s="61">
        <v>24</v>
      </c>
      <c r="K490" s="69">
        <f t="shared" si="43"/>
        <v>41</v>
      </c>
      <c r="L490" s="71">
        <f t="shared" si="41"/>
        <v>317</v>
      </c>
    </row>
    <row r="491" spans="1:12" x14ac:dyDescent="0.2">
      <c r="A491" s="251" t="s">
        <v>477</v>
      </c>
      <c r="B491" s="251" t="s">
        <v>480</v>
      </c>
      <c r="C491" s="251" t="s">
        <v>481</v>
      </c>
      <c r="D491" s="251" t="s">
        <v>31</v>
      </c>
      <c r="E491" s="251" t="s">
        <v>54</v>
      </c>
      <c r="F491" s="252">
        <v>192</v>
      </c>
      <c r="G491" s="246">
        <v>86</v>
      </c>
      <c r="H491" s="66">
        <f t="shared" si="40"/>
        <v>278</v>
      </c>
      <c r="I491" s="68">
        <v>21</v>
      </c>
      <c r="J491" s="61">
        <v>24</v>
      </c>
      <c r="K491" s="69">
        <f t="shared" si="43"/>
        <v>41</v>
      </c>
      <c r="L491" s="71">
        <f t="shared" si="41"/>
        <v>417</v>
      </c>
    </row>
    <row r="492" spans="1:12" x14ac:dyDescent="0.2">
      <c r="A492" s="251" t="s">
        <v>477</v>
      </c>
      <c r="B492" s="251" t="s">
        <v>480</v>
      </c>
      <c r="C492" s="251" t="s">
        <v>481</v>
      </c>
      <c r="D492" s="251" t="s">
        <v>55</v>
      </c>
      <c r="E492" s="251" t="s">
        <v>34</v>
      </c>
      <c r="F492" s="252">
        <v>125</v>
      </c>
      <c r="G492" s="246">
        <v>86</v>
      </c>
      <c r="H492" s="66">
        <f t="shared" si="40"/>
        <v>211</v>
      </c>
      <c r="I492" s="68">
        <v>21</v>
      </c>
      <c r="J492" s="61">
        <v>24</v>
      </c>
      <c r="K492" s="69">
        <f t="shared" si="43"/>
        <v>41</v>
      </c>
      <c r="L492" s="71">
        <f t="shared" si="41"/>
        <v>317</v>
      </c>
    </row>
    <row r="493" spans="1:12" x14ac:dyDescent="0.2">
      <c r="A493" s="249" t="s">
        <v>477</v>
      </c>
      <c r="B493" s="249" t="s">
        <v>482</v>
      </c>
      <c r="C493" s="249" t="s">
        <v>482</v>
      </c>
      <c r="D493" s="249" t="s">
        <v>24</v>
      </c>
      <c r="E493" s="249" t="s">
        <v>24</v>
      </c>
      <c r="F493" s="250">
        <v>136</v>
      </c>
      <c r="G493" s="246">
        <v>80</v>
      </c>
      <c r="H493" s="66">
        <f t="shared" si="40"/>
        <v>216</v>
      </c>
      <c r="I493" s="68">
        <v>19</v>
      </c>
      <c r="J493" s="61">
        <v>22</v>
      </c>
      <c r="K493" s="69">
        <f t="shared" si="43"/>
        <v>39</v>
      </c>
      <c r="L493" s="71">
        <f t="shared" si="41"/>
        <v>324</v>
      </c>
    </row>
    <row r="494" spans="1:12" x14ac:dyDescent="0.2">
      <c r="A494" s="251" t="s">
        <v>477</v>
      </c>
      <c r="B494" s="251" t="s">
        <v>483</v>
      </c>
      <c r="C494" s="251" t="s">
        <v>484</v>
      </c>
      <c r="D494" s="251" t="s">
        <v>27</v>
      </c>
      <c r="E494" s="251" t="s">
        <v>30</v>
      </c>
      <c r="F494" s="252">
        <v>132</v>
      </c>
      <c r="G494" s="246">
        <v>80</v>
      </c>
      <c r="H494" s="66">
        <f t="shared" si="40"/>
        <v>212</v>
      </c>
      <c r="I494" s="68">
        <v>19</v>
      </c>
      <c r="J494" s="61">
        <v>22</v>
      </c>
      <c r="K494" s="69">
        <f t="shared" si="43"/>
        <v>39</v>
      </c>
      <c r="L494" s="71">
        <f t="shared" si="41"/>
        <v>318</v>
      </c>
    </row>
    <row r="495" spans="1:12" x14ac:dyDescent="0.2">
      <c r="A495" s="251" t="s">
        <v>477</v>
      </c>
      <c r="B495" s="251" t="s">
        <v>483</v>
      </c>
      <c r="C495" s="251" t="s">
        <v>484</v>
      </c>
      <c r="D495" s="251" t="s">
        <v>31</v>
      </c>
      <c r="E495" s="251" t="s">
        <v>32</v>
      </c>
      <c r="F495" s="252">
        <v>192</v>
      </c>
      <c r="G495" s="246">
        <v>80</v>
      </c>
      <c r="H495" s="66">
        <f t="shared" si="40"/>
        <v>272</v>
      </c>
      <c r="I495" s="68">
        <v>19</v>
      </c>
      <c r="J495" s="61">
        <v>22</v>
      </c>
      <c r="K495" s="69">
        <f t="shared" si="43"/>
        <v>39</v>
      </c>
      <c r="L495" s="71">
        <f t="shared" si="41"/>
        <v>408</v>
      </c>
    </row>
    <row r="496" spans="1:12" x14ac:dyDescent="0.2">
      <c r="A496" s="251" t="s">
        <v>477</v>
      </c>
      <c r="B496" s="251" t="s">
        <v>483</v>
      </c>
      <c r="C496" s="251" t="s">
        <v>484</v>
      </c>
      <c r="D496" s="251" t="s">
        <v>33</v>
      </c>
      <c r="E496" s="251" t="s">
        <v>34</v>
      </c>
      <c r="F496" s="252">
        <v>162</v>
      </c>
      <c r="G496" s="246">
        <v>80</v>
      </c>
      <c r="H496" s="66">
        <f t="shared" si="40"/>
        <v>242</v>
      </c>
      <c r="I496" s="68">
        <v>19</v>
      </c>
      <c r="J496" s="61">
        <v>22</v>
      </c>
      <c r="K496" s="69">
        <f t="shared" si="43"/>
        <v>39</v>
      </c>
      <c r="L496" s="71">
        <f t="shared" si="41"/>
        <v>363</v>
      </c>
    </row>
    <row r="497" spans="1:12" x14ac:dyDescent="0.2">
      <c r="A497" s="249" t="s">
        <v>477</v>
      </c>
      <c r="B497" s="249" t="s">
        <v>485</v>
      </c>
      <c r="C497" s="249" t="s">
        <v>486</v>
      </c>
      <c r="D497" s="249" t="s">
        <v>27</v>
      </c>
      <c r="E497" s="249" t="s">
        <v>77</v>
      </c>
      <c r="F497" s="250">
        <v>120</v>
      </c>
      <c r="G497" s="246">
        <v>92</v>
      </c>
      <c r="H497" s="66">
        <f t="shared" si="40"/>
        <v>212</v>
      </c>
      <c r="I497" s="68">
        <v>22</v>
      </c>
      <c r="J497" s="61">
        <v>26</v>
      </c>
      <c r="K497" s="69">
        <f t="shared" si="43"/>
        <v>44</v>
      </c>
      <c r="L497" s="71">
        <f t="shared" si="41"/>
        <v>318</v>
      </c>
    </row>
    <row r="498" spans="1:12" x14ac:dyDescent="0.2">
      <c r="A498" s="249" t="s">
        <v>477</v>
      </c>
      <c r="B498" s="249" t="s">
        <v>485</v>
      </c>
      <c r="C498" s="249" t="s">
        <v>486</v>
      </c>
      <c r="D498" s="249" t="s">
        <v>78</v>
      </c>
      <c r="E498" s="249" t="s">
        <v>54</v>
      </c>
      <c r="F498" s="250">
        <v>167</v>
      </c>
      <c r="G498" s="246">
        <v>92</v>
      </c>
      <c r="H498" s="66">
        <f t="shared" si="40"/>
        <v>259</v>
      </c>
      <c r="I498" s="68">
        <v>22</v>
      </c>
      <c r="J498" s="61">
        <v>26</v>
      </c>
      <c r="K498" s="69">
        <f t="shared" si="43"/>
        <v>44</v>
      </c>
      <c r="L498" s="71">
        <f t="shared" si="41"/>
        <v>389</v>
      </c>
    </row>
    <row r="499" spans="1:12" x14ac:dyDescent="0.2">
      <c r="A499" s="249" t="s">
        <v>477</v>
      </c>
      <c r="B499" s="249" t="s">
        <v>485</v>
      </c>
      <c r="C499" s="249" t="s">
        <v>486</v>
      </c>
      <c r="D499" s="249" t="s">
        <v>55</v>
      </c>
      <c r="E499" s="249" t="s">
        <v>34</v>
      </c>
      <c r="F499" s="250">
        <v>120</v>
      </c>
      <c r="G499" s="246">
        <v>92</v>
      </c>
      <c r="H499" s="66">
        <f t="shared" si="40"/>
        <v>212</v>
      </c>
      <c r="I499" s="68">
        <v>22</v>
      </c>
      <c r="J499" s="61">
        <v>26</v>
      </c>
      <c r="K499" s="69">
        <f t="shared" si="43"/>
        <v>44</v>
      </c>
      <c r="L499" s="71">
        <f t="shared" si="41"/>
        <v>318</v>
      </c>
    </row>
    <row r="500" spans="1:12" x14ac:dyDescent="0.2">
      <c r="A500" s="251" t="s">
        <v>477</v>
      </c>
      <c r="B500" s="251" t="s">
        <v>313</v>
      </c>
      <c r="C500" s="251" t="s">
        <v>487</v>
      </c>
      <c r="D500" s="251" t="s">
        <v>24</v>
      </c>
      <c r="E500" s="251" t="s">
        <v>24</v>
      </c>
      <c r="F500" s="252">
        <v>155</v>
      </c>
      <c r="G500" s="246">
        <v>86</v>
      </c>
      <c r="H500" s="66">
        <f t="shared" si="40"/>
        <v>241</v>
      </c>
      <c r="I500" s="68">
        <v>21</v>
      </c>
      <c r="J500" s="61">
        <v>24</v>
      </c>
      <c r="K500" s="69">
        <f t="shared" si="43"/>
        <v>41</v>
      </c>
      <c r="L500" s="71">
        <f t="shared" si="41"/>
        <v>362</v>
      </c>
    </row>
    <row r="501" spans="1:12" x14ac:dyDescent="0.2">
      <c r="A501" s="249" t="s">
        <v>477</v>
      </c>
      <c r="B501" s="249" t="s">
        <v>488</v>
      </c>
      <c r="C501" s="249" t="s">
        <v>489</v>
      </c>
      <c r="D501" s="249" t="s">
        <v>27</v>
      </c>
      <c r="E501" s="249" t="s">
        <v>77</v>
      </c>
      <c r="F501" s="250">
        <v>141</v>
      </c>
      <c r="G501" s="246">
        <v>86</v>
      </c>
      <c r="H501" s="66">
        <f t="shared" si="40"/>
        <v>227</v>
      </c>
      <c r="I501" s="68">
        <v>21</v>
      </c>
      <c r="J501" s="61">
        <v>24</v>
      </c>
      <c r="K501" s="69">
        <f t="shared" si="43"/>
        <v>41</v>
      </c>
      <c r="L501" s="71">
        <f t="shared" si="41"/>
        <v>341</v>
      </c>
    </row>
    <row r="502" spans="1:12" x14ac:dyDescent="0.2">
      <c r="A502" s="249" t="s">
        <v>477</v>
      </c>
      <c r="B502" s="249" t="s">
        <v>488</v>
      </c>
      <c r="C502" s="249" t="s">
        <v>489</v>
      </c>
      <c r="D502" s="249" t="s">
        <v>78</v>
      </c>
      <c r="E502" s="249" t="s">
        <v>54</v>
      </c>
      <c r="F502" s="250">
        <v>236</v>
      </c>
      <c r="G502" s="246">
        <v>86</v>
      </c>
      <c r="H502" s="66">
        <f t="shared" si="40"/>
        <v>322</v>
      </c>
      <c r="I502" s="68">
        <v>21</v>
      </c>
      <c r="J502" s="61">
        <v>24</v>
      </c>
      <c r="K502" s="69">
        <f t="shared" si="43"/>
        <v>41</v>
      </c>
      <c r="L502" s="71">
        <f t="shared" si="41"/>
        <v>483</v>
      </c>
    </row>
    <row r="503" spans="1:12" x14ac:dyDescent="0.2">
      <c r="A503" s="249" t="s">
        <v>477</v>
      </c>
      <c r="B503" s="249" t="s">
        <v>488</v>
      </c>
      <c r="C503" s="249" t="s">
        <v>489</v>
      </c>
      <c r="D503" s="249" t="s">
        <v>55</v>
      </c>
      <c r="E503" s="249" t="s">
        <v>34</v>
      </c>
      <c r="F503" s="250">
        <v>141</v>
      </c>
      <c r="G503" s="246">
        <v>86</v>
      </c>
      <c r="H503" s="66">
        <f t="shared" si="40"/>
        <v>227</v>
      </c>
      <c r="I503" s="68">
        <v>21</v>
      </c>
      <c r="J503" s="61">
        <v>24</v>
      </c>
      <c r="K503" s="69">
        <f t="shared" si="43"/>
        <v>41</v>
      </c>
      <c r="L503" s="71">
        <f t="shared" si="41"/>
        <v>341</v>
      </c>
    </row>
    <row r="504" spans="1:12" x14ac:dyDescent="0.2">
      <c r="A504" s="251" t="s">
        <v>490</v>
      </c>
      <c r="B504" s="251" t="s">
        <v>491</v>
      </c>
      <c r="C504" s="251" t="s">
        <v>492</v>
      </c>
      <c r="D504" s="251" t="s">
        <v>24</v>
      </c>
      <c r="E504" s="251" t="s">
        <v>24</v>
      </c>
      <c r="F504" s="252">
        <v>115</v>
      </c>
      <c r="G504" s="246">
        <v>74</v>
      </c>
      <c r="H504" s="66">
        <f t="shared" si="40"/>
        <v>189</v>
      </c>
      <c r="I504" s="68">
        <v>18</v>
      </c>
      <c r="J504" s="61">
        <v>20</v>
      </c>
      <c r="K504" s="69">
        <f t="shared" si="43"/>
        <v>36</v>
      </c>
      <c r="L504" s="71">
        <f t="shared" si="41"/>
        <v>284</v>
      </c>
    </row>
    <row r="505" spans="1:12" x14ac:dyDescent="0.2">
      <c r="A505" s="249" t="s">
        <v>490</v>
      </c>
      <c r="B505" s="249" t="s">
        <v>493</v>
      </c>
      <c r="C505" s="249" t="s">
        <v>493</v>
      </c>
      <c r="D505" s="249" t="s">
        <v>24</v>
      </c>
      <c r="E505" s="249" t="s">
        <v>24</v>
      </c>
      <c r="F505" s="250">
        <v>119</v>
      </c>
      <c r="G505" s="246">
        <v>80</v>
      </c>
      <c r="H505" s="66">
        <f t="shared" si="40"/>
        <v>199</v>
      </c>
      <c r="I505" s="68">
        <v>19</v>
      </c>
      <c r="J505" s="61">
        <v>22</v>
      </c>
      <c r="K505" s="69">
        <f t="shared" si="43"/>
        <v>39</v>
      </c>
      <c r="L505" s="71">
        <f t="shared" si="41"/>
        <v>299</v>
      </c>
    </row>
    <row r="506" spans="1:12" x14ac:dyDescent="0.2">
      <c r="A506" s="251" t="s">
        <v>490</v>
      </c>
      <c r="B506" s="251" t="s">
        <v>494</v>
      </c>
      <c r="C506" s="251" t="s">
        <v>495</v>
      </c>
      <c r="D506" s="251" t="s">
        <v>24</v>
      </c>
      <c r="E506" s="251" t="s">
        <v>24</v>
      </c>
      <c r="F506" s="252">
        <v>127</v>
      </c>
      <c r="G506" s="246">
        <v>80</v>
      </c>
      <c r="H506" s="66">
        <f t="shared" si="40"/>
        <v>207</v>
      </c>
      <c r="I506" s="68">
        <v>19</v>
      </c>
      <c r="J506" s="61">
        <v>22</v>
      </c>
      <c r="K506" s="69">
        <f t="shared" si="43"/>
        <v>39</v>
      </c>
      <c r="L506" s="71">
        <f t="shared" si="41"/>
        <v>311</v>
      </c>
    </row>
    <row r="507" spans="1:12" x14ac:dyDescent="0.2">
      <c r="A507" s="249" t="s">
        <v>490</v>
      </c>
      <c r="B507" s="249" t="s">
        <v>496</v>
      </c>
      <c r="C507" s="249" t="s">
        <v>497</v>
      </c>
      <c r="D507" s="249" t="s">
        <v>27</v>
      </c>
      <c r="E507" s="249" t="s">
        <v>44</v>
      </c>
      <c r="F507" s="250">
        <v>122</v>
      </c>
      <c r="G507" s="246">
        <v>68</v>
      </c>
      <c r="H507" s="66">
        <f t="shared" si="40"/>
        <v>190</v>
      </c>
      <c r="I507" s="68">
        <v>16</v>
      </c>
      <c r="J507" s="61">
        <v>19</v>
      </c>
      <c r="K507" s="69">
        <f t="shared" si="43"/>
        <v>33</v>
      </c>
      <c r="L507" s="71">
        <f t="shared" si="41"/>
        <v>285</v>
      </c>
    </row>
    <row r="508" spans="1:12" x14ac:dyDescent="0.2">
      <c r="A508" s="249" t="s">
        <v>490</v>
      </c>
      <c r="B508" s="249" t="s">
        <v>496</v>
      </c>
      <c r="C508" s="249" t="s">
        <v>497</v>
      </c>
      <c r="D508" s="249" t="s">
        <v>45</v>
      </c>
      <c r="E508" s="249" t="s">
        <v>52</v>
      </c>
      <c r="F508" s="250">
        <v>110</v>
      </c>
      <c r="G508" s="246">
        <v>68</v>
      </c>
      <c r="H508" s="66">
        <f t="shared" si="40"/>
        <v>178</v>
      </c>
      <c r="I508" s="68">
        <v>16</v>
      </c>
      <c r="J508" s="61">
        <v>19</v>
      </c>
      <c r="K508" s="69">
        <f t="shared" si="43"/>
        <v>33</v>
      </c>
      <c r="L508" s="71">
        <f t="shared" si="41"/>
        <v>267</v>
      </c>
    </row>
    <row r="509" spans="1:12" x14ac:dyDescent="0.2">
      <c r="A509" s="249" t="s">
        <v>490</v>
      </c>
      <c r="B509" s="249" t="s">
        <v>496</v>
      </c>
      <c r="C509" s="249" t="s">
        <v>497</v>
      </c>
      <c r="D509" s="249" t="s">
        <v>53</v>
      </c>
      <c r="E509" s="249" t="s">
        <v>34</v>
      </c>
      <c r="F509" s="250">
        <v>122</v>
      </c>
      <c r="G509" s="246">
        <v>68</v>
      </c>
      <c r="H509" s="66">
        <f t="shared" si="40"/>
        <v>190</v>
      </c>
      <c r="I509" s="68">
        <v>16</v>
      </c>
      <c r="J509" s="61">
        <v>19</v>
      </c>
      <c r="K509" s="69">
        <f t="shared" si="43"/>
        <v>33</v>
      </c>
      <c r="L509" s="71">
        <f t="shared" si="41"/>
        <v>285</v>
      </c>
    </row>
    <row r="510" spans="1:12" x14ac:dyDescent="0.2">
      <c r="A510" s="251" t="s">
        <v>490</v>
      </c>
      <c r="B510" s="251" t="s">
        <v>498</v>
      </c>
      <c r="C510" s="251" t="s">
        <v>499</v>
      </c>
      <c r="D510" s="251" t="s">
        <v>24</v>
      </c>
      <c r="E510" s="251" t="s">
        <v>24</v>
      </c>
      <c r="F510" s="252">
        <v>124</v>
      </c>
      <c r="G510" s="246">
        <v>74</v>
      </c>
      <c r="H510" s="66">
        <f t="shared" si="40"/>
        <v>198</v>
      </c>
      <c r="I510" s="68">
        <v>18</v>
      </c>
      <c r="J510" s="61">
        <v>20</v>
      </c>
      <c r="K510" s="69">
        <f t="shared" si="43"/>
        <v>36</v>
      </c>
      <c r="L510" s="71">
        <f t="shared" si="41"/>
        <v>297</v>
      </c>
    </row>
    <row r="511" spans="1:12" x14ac:dyDescent="0.2">
      <c r="A511" s="249" t="s">
        <v>490</v>
      </c>
      <c r="B511" s="249" t="s">
        <v>500</v>
      </c>
      <c r="C511" s="249" t="s">
        <v>500</v>
      </c>
      <c r="D511" s="249" t="s">
        <v>27</v>
      </c>
      <c r="E511" s="249" t="s">
        <v>30</v>
      </c>
      <c r="F511" s="250">
        <v>145</v>
      </c>
      <c r="G511" s="246">
        <v>80</v>
      </c>
      <c r="H511" s="66">
        <f t="shared" si="40"/>
        <v>225</v>
      </c>
      <c r="I511" s="68">
        <v>19</v>
      </c>
      <c r="J511" s="61">
        <v>22</v>
      </c>
      <c r="K511" s="69">
        <f t="shared" si="43"/>
        <v>39</v>
      </c>
      <c r="L511" s="71">
        <f t="shared" si="41"/>
        <v>338</v>
      </c>
    </row>
    <row r="512" spans="1:12" x14ac:dyDescent="0.2">
      <c r="A512" s="249" t="s">
        <v>490</v>
      </c>
      <c r="B512" s="249" t="s">
        <v>500</v>
      </c>
      <c r="C512" s="249" t="s">
        <v>500</v>
      </c>
      <c r="D512" s="249" t="s">
        <v>31</v>
      </c>
      <c r="E512" s="249" t="s">
        <v>54</v>
      </c>
      <c r="F512" s="250">
        <v>196</v>
      </c>
      <c r="G512" s="246">
        <v>80</v>
      </c>
      <c r="H512" s="66">
        <f t="shared" si="40"/>
        <v>276</v>
      </c>
      <c r="I512" s="68">
        <v>19</v>
      </c>
      <c r="J512" s="61">
        <v>22</v>
      </c>
      <c r="K512" s="69">
        <f t="shared" si="43"/>
        <v>39</v>
      </c>
      <c r="L512" s="71">
        <f t="shared" si="41"/>
        <v>414</v>
      </c>
    </row>
    <row r="513" spans="1:12" x14ac:dyDescent="0.2">
      <c r="A513" s="249" t="s">
        <v>490</v>
      </c>
      <c r="B513" s="249" t="s">
        <v>500</v>
      </c>
      <c r="C513" s="249" t="s">
        <v>500</v>
      </c>
      <c r="D513" s="249" t="s">
        <v>55</v>
      </c>
      <c r="E513" s="249" t="s">
        <v>34</v>
      </c>
      <c r="F513" s="250">
        <v>145</v>
      </c>
      <c r="G513" s="246">
        <v>80</v>
      </c>
      <c r="H513" s="66">
        <f t="shared" si="40"/>
        <v>225</v>
      </c>
      <c r="I513" s="68">
        <v>19</v>
      </c>
      <c r="J513" s="61">
        <v>22</v>
      </c>
      <c r="K513" s="69">
        <f t="shared" si="43"/>
        <v>39</v>
      </c>
      <c r="L513" s="71">
        <f t="shared" si="41"/>
        <v>338</v>
      </c>
    </row>
    <row r="514" spans="1:12" x14ac:dyDescent="0.2">
      <c r="A514" s="251" t="s">
        <v>490</v>
      </c>
      <c r="B514" s="251" t="s">
        <v>501</v>
      </c>
      <c r="C514" s="251" t="s">
        <v>501</v>
      </c>
      <c r="D514" s="251" t="s">
        <v>24</v>
      </c>
      <c r="E514" s="251" t="s">
        <v>24</v>
      </c>
      <c r="F514" s="252">
        <v>123</v>
      </c>
      <c r="G514" s="246">
        <v>74</v>
      </c>
      <c r="H514" s="66">
        <f t="shared" si="40"/>
        <v>197</v>
      </c>
      <c r="I514" s="68">
        <v>18</v>
      </c>
      <c r="J514" s="61">
        <v>20</v>
      </c>
      <c r="K514" s="69">
        <f t="shared" si="43"/>
        <v>36</v>
      </c>
      <c r="L514" s="71">
        <f t="shared" si="41"/>
        <v>296</v>
      </c>
    </row>
    <row r="515" spans="1:12" x14ac:dyDescent="0.2">
      <c r="A515" s="249" t="s">
        <v>490</v>
      </c>
      <c r="B515" s="249" t="s">
        <v>502</v>
      </c>
      <c r="C515" s="249" t="s">
        <v>503</v>
      </c>
      <c r="D515" s="249" t="s">
        <v>24</v>
      </c>
      <c r="E515" s="249" t="s">
        <v>24</v>
      </c>
      <c r="F515" s="250">
        <v>118</v>
      </c>
      <c r="G515" s="246">
        <v>80</v>
      </c>
      <c r="H515" s="66">
        <f t="shared" si="40"/>
        <v>198</v>
      </c>
      <c r="I515" s="68">
        <v>19</v>
      </c>
      <c r="J515" s="61">
        <v>22</v>
      </c>
      <c r="K515" s="69">
        <f t="shared" si="43"/>
        <v>39</v>
      </c>
      <c r="L515" s="71">
        <f t="shared" si="41"/>
        <v>297</v>
      </c>
    </row>
    <row r="516" spans="1:12" x14ac:dyDescent="0.2">
      <c r="A516" s="251" t="s">
        <v>490</v>
      </c>
      <c r="B516" s="251" t="s">
        <v>504</v>
      </c>
      <c r="C516" s="251" t="s">
        <v>504</v>
      </c>
      <c r="D516" s="251" t="s">
        <v>24</v>
      </c>
      <c r="E516" s="251" t="s">
        <v>24</v>
      </c>
      <c r="F516" s="252">
        <v>126</v>
      </c>
      <c r="G516" s="246">
        <v>80</v>
      </c>
      <c r="H516" s="66">
        <f t="shared" si="40"/>
        <v>206</v>
      </c>
      <c r="I516" s="68">
        <v>19</v>
      </c>
      <c r="J516" s="61">
        <v>22</v>
      </c>
      <c r="K516" s="69">
        <f t="shared" si="43"/>
        <v>39</v>
      </c>
      <c r="L516" s="71">
        <f t="shared" si="41"/>
        <v>309</v>
      </c>
    </row>
    <row r="517" spans="1:12" x14ac:dyDescent="0.2">
      <c r="A517" s="249" t="s">
        <v>490</v>
      </c>
      <c r="B517" s="249" t="s">
        <v>505</v>
      </c>
      <c r="C517" s="249" t="s">
        <v>505</v>
      </c>
      <c r="D517" s="249" t="s">
        <v>27</v>
      </c>
      <c r="E517" s="249" t="s">
        <v>75</v>
      </c>
      <c r="F517" s="250">
        <v>218</v>
      </c>
      <c r="G517" s="246">
        <v>92</v>
      </c>
      <c r="H517" s="66">
        <f t="shared" si="40"/>
        <v>310</v>
      </c>
      <c r="I517" s="68">
        <v>22</v>
      </c>
      <c r="J517" s="61">
        <v>26</v>
      </c>
      <c r="K517" s="69">
        <f t="shared" si="43"/>
        <v>44</v>
      </c>
      <c r="L517" s="71">
        <f t="shared" si="41"/>
        <v>465</v>
      </c>
    </row>
    <row r="518" spans="1:12" x14ac:dyDescent="0.2">
      <c r="A518" s="249" t="s">
        <v>490</v>
      </c>
      <c r="B518" s="249" t="s">
        <v>505</v>
      </c>
      <c r="C518" s="249" t="s">
        <v>505</v>
      </c>
      <c r="D518" s="249" t="s">
        <v>76</v>
      </c>
      <c r="E518" s="249" t="s">
        <v>52</v>
      </c>
      <c r="F518" s="250">
        <v>156</v>
      </c>
      <c r="G518" s="246">
        <v>92</v>
      </c>
      <c r="H518" s="66">
        <f t="shared" ref="H518:H581" si="44">F518+G518</f>
        <v>248</v>
      </c>
      <c r="I518" s="68">
        <v>22</v>
      </c>
      <c r="J518" s="61">
        <v>26</v>
      </c>
      <c r="K518" s="69">
        <f t="shared" ref="K518:K520" si="45">G518-SUM(I518,J518)</f>
        <v>44</v>
      </c>
      <c r="L518" s="71">
        <f t="shared" ref="L518:L581" si="46">ROUND(H518*150%,0)</f>
        <v>372</v>
      </c>
    </row>
    <row r="519" spans="1:12" x14ac:dyDescent="0.2">
      <c r="A519" s="249" t="s">
        <v>490</v>
      </c>
      <c r="B519" s="249" t="s">
        <v>505</v>
      </c>
      <c r="C519" s="249" t="s">
        <v>505</v>
      </c>
      <c r="D519" s="249" t="s">
        <v>53</v>
      </c>
      <c r="E519" s="249" t="s">
        <v>54</v>
      </c>
      <c r="F519" s="250">
        <v>187</v>
      </c>
      <c r="G519" s="246">
        <v>92</v>
      </c>
      <c r="H519" s="66">
        <f t="shared" si="44"/>
        <v>279</v>
      </c>
      <c r="I519" s="68">
        <v>22</v>
      </c>
      <c r="J519" s="61">
        <v>26</v>
      </c>
      <c r="K519" s="69">
        <f t="shared" si="45"/>
        <v>44</v>
      </c>
      <c r="L519" s="71">
        <f t="shared" si="46"/>
        <v>419</v>
      </c>
    </row>
    <row r="520" spans="1:12" x14ac:dyDescent="0.2">
      <c r="A520" s="249" t="s">
        <v>490</v>
      </c>
      <c r="B520" s="249" t="s">
        <v>505</v>
      </c>
      <c r="C520" s="249" t="s">
        <v>505</v>
      </c>
      <c r="D520" s="249" t="s">
        <v>55</v>
      </c>
      <c r="E520" s="249" t="s">
        <v>34</v>
      </c>
      <c r="F520" s="250">
        <v>218</v>
      </c>
      <c r="G520" s="246">
        <v>92</v>
      </c>
      <c r="H520" s="66">
        <f t="shared" si="44"/>
        <v>310</v>
      </c>
      <c r="I520" s="68">
        <v>22</v>
      </c>
      <c r="J520" s="61">
        <v>26</v>
      </c>
      <c r="K520" s="69">
        <f t="shared" si="45"/>
        <v>44</v>
      </c>
      <c r="L520" s="71">
        <f t="shared" si="46"/>
        <v>465</v>
      </c>
    </row>
    <row r="521" spans="1:12" x14ac:dyDescent="0.2">
      <c r="A521" s="251" t="s">
        <v>490</v>
      </c>
      <c r="B521" s="251" t="s">
        <v>506</v>
      </c>
      <c r="C521" s="251" t="s">
        <v>507</v>
      </c>
      <c r="D521" s="251" t="s">
        <v>24</v>
      </c>
      <c r="E521" s="251" t="s">
        <v>24</v>
      </c>
      <c r="F521" s="252">
        <v>138</v>
      </c>
      <c r="G521" s="246">
        <v>80</v>
      </c>
      <c r="H521" s="66">
        <f t="shared" si="44"/>
        <v>218</v>
      </c>
      <c r="I521" s="68">
        <v>19</v>
      </c>
      <c r="J521" s="61">
        <v>22</v>
      </c>
      <c r="K521" s="69">
        <f>G521-SUM(I521,J521)</f>
        <v>39</v>
      </c>
      <c r="L521" s="71">
        <f t="shared" si="46"/>
        <v>327</v>
      </c>
    </row>
    <row r="522" spans="1:12" x14ac:dyDescent="0.2">
      <c r="A522" s="249" t="s">
        <v>490</v>
      </c>
      <c r="B522" s="249" t="s">
        <v>508</v>
      </c>
      <c r="C522" s="249" t="s">
        <v>509</v>
      </c>
      <c r="D522" s="249" t="s">
        <v>24</v>
      </c>
      <c r="E522" s="249" t="s">
        <v>24</v>
      </c>
      <c r="F522" s="250">
        <v>117</v>
      </c>
      <c r="G522" s="246">
        <v>74</v>
      </c>
      <c r="H522" s="66">
        <f t="shared" si="44"/>
        <v>191</v>
      </c>
      <c r="I522" s="68">
        <v>18</v>
      </c>
      <c r="J522" s="61">
        <v>20</v>
      </c>
      <c r="K522" s="69">
        <f t="shared" ref="K522:K581" si="47">G522-SUM(I522,J522)</f>
        <v>36</v>
      </c>
      <c r="L522" s="71">
        <f t="shared" si="46"/>
        <v>287</v>
      </c>
    </row>
    <row r="523" spans="1:12" x14ac:dyDescent="0.2">
      <c r="A523" s="251" t="s">
        <v>490</v>
      </c>
      <c r="B523" s="251" t="s">
        <v>510</v>
      </c>
      <c r="C523" s="251" t="s">
        <v>511</v>
      </c>
      <c r="D523" s="251" t="s">
        <v>24</v>
      </c>
      <c r="E523" s="251" t="s">
        <v>24</v>
      </c>
      <c r="F523" s="252">
        <v>124</v>
      </c>
      <c r="G523" s="246">
        <v>74</v>
      </c>
      <c r="H523" s="66">
        <f t="shared" si="44"/>
        <v>198</v>
      </c>
      <c r="I523" s="68">
        <v>18</v>
      </c>
      <c r="J523" s="61">
        <v>20</v>
      </c>
      <c r="K523" s="69">
        <f t="shared" si="47"/>
        <v>36</v>
      </c>
      <c r="L523" s="71">
        <f t="shared" si="46"/>
        <v>297</v>
      </c>
    </row>
    <row r="524" spans="1:12" x14ac:dyDescent="0.2">
      <c r="A524" s="249" t="s">
        <v>512</v>
      </c>
      <c r="B524" s="249" t="s">
        <v>514</v>
      </c>
      <c r="C524" s="249" t="s">
        <v>515</v>
      </c>
      <c r="D524" s="249" t="s">
        <v>27</v>
      </c>
      <c r="E524" s="249" t="s">
        <v>44</v>
      </c>
      <c r="F524" s="250">
        <v>218</v>
      </c>
      <c r="G524" s="246">
        <v>80</v>
      </c>
      <c r="H524" s="66">
        <f t="shared" si="44"/>
        <v>298</v>
      </c>
      <c r="I524" s="68">
        <v>19</v>
      </c>
      <c r="J524" s="61">
        <v>22</v>
      </c>
      <c r="K524" s="69">
        <f t="shared" si="47"/>
        <v>39</v>
      </c>
      <c r="L524" s="71">
        <f t="shared" si="46"/>
        <v>447</v>
      </c>
    </row>
    <row r="525" spans="1:12" x14ac:dyDescent="0.2">
      <c r="A525" s="249" t="s">
        <v>512</v>
      </c>
      <c r="B525" s="249" t="s">
        <v>514</v>
      </c>
      <c r="C525" s="249" t="s">
        <v>515</v>
      </c>
      <c r="D525" s="249" t="s">
        <v>45</v>
      </c>
      <c r="E525" s="249" t="s">
        <v>30</v>
      </c>
      <c r="F525" s="250">
        <v>141</v>
      </c>
      <c r="G525" s="246">
        <v>80</v>
      </c>
      <c r="H525" s="66">
        <f t="shared" si="44"/>
        <v>221</v>
      </c>
      <c r="I525" s="68">
        <v>19</v>
      </c>
      <c r="J525" s="61">
        <v>22</v>
      </c>
      <c r="K525" s="69">
        <f t="shared" si="47"/>
        <v>39</v>
      </c>
      <c r="L525" s="71">
        <f t="shared" si="46"/>
        <v>332</v>
      </c>
    </row>
    <row r="526" spans="1:12" x14ac:dyDescent="0.2">
      <c r="A526" s="249" t="s">
        <v>512</v>
      </c>
      <c r="B526" s="249" t="s">
        <v>514</v>
      </c>
      <c r="C526" s="249" t="s">
        <v>515</v>
      </c>
      <c r="D526" s="249" t="s">
        <v>31</v>
      </c>
      <c r="E526" s="249" t="s">
        <v>54</v>
      </c>
      <c r="F526" s="250">
        <v>268</v>
      </c>
      <c r="G526" s="246">
        <v>80</v>
      </c>
      <c r="H526" s="66">
        <f t="shared" si="44"/>
        <v>348</v>
      </c>
      <c r="I526" s="68">
        <v>19</v>
      </c>
      <c r="J526" s="61">
        <v>22</v>
      </c>
      <c r="K526" s="69">
        <f t="shared" si="47"/>
        <v>39</v>
      </c>
      <c r="L526" s="71">
        <f t="shared" si="46"/>
        <v>522</v>
      </c>
    </row>
    <row r="527" spans="1:12" x14ac:dyDescent="0.2">
      <c r="A527" s="249" t="s">
        <v>512</v>
      </c>
      <c r="B527" s="249" t="s">
        <v>514</v>
      </c>
      <c r="C527" s="249" t="s">
        <v>515</v>
      </c>
      <c r="D527" s="249" t="s">
        <v>55</v>
      </c>
      <c r="E527" s="249" t="s">
        <v>34</v>
      </c>
      <c r="F527" s="250">
        <v>218</v>
      </c>
      <c r="G527" s="246">
        <v>80</v>
      </c>
      <c r="H527" s="66">
        <f t="shared" si="44"/>
        <v>298</v>
      </c>
      <c r="I527" s="68">
        <v>19</v>
      </c>
      <c r="J527" s="61">
        <v>22</v>
      </c>
      <c r="K527" s="69">
        <f t="shared" si="47"/>
        <v>39</v>
      </c>
      <c r="L527" s="71">
        <f t="shared" si="46"/>
        <v>447</v>
      </c>
    </row>
    <row r="528" spans="1:12" x14ac:dyDescent="0.2">
      <c r="A528" s="251" t="s">
        <v>512</v>
      </c>
      <c r="B528" s="251" t="s">
        <v>516</v>
      </c>
      <c r="C528" s="251" t="s">
        <v>516</v>
      </c>
      <c r="D528" s="251" t="s">
        <v>24</v>
      </c>
      <c r="E528" s="251" t="s">
        <v>24</v>
      </c>
      <c r="F528" s="252">
        <v>154</v>
      </c>
      <c r="G528" s="246">
        <v>80</v>
      </c>
      <c r="H528" s="66">
        <f t="shared" si="44"/>
        <v>234</v>
      </c>
      <c r="I528" s="68">
        <v>19</v>
      </c>
      <c r="J528" s="61">
        <v>22</v>
      </c>
      <c r="K528" s="69">
        <f t="shared" si="47"/>
        <v>39</v>
      </c>
      <c r="L528" s="71">
        <f t="shared" si="46"/>
        <v>351</v>
      </c>
    </row>
    <row r="529" spans="1:12" x14ac:dyDescent="0.2">
      <c r="A529" s="249" t="s">
        <v>517</v>
      </c>
      <c r="B529" s="249" t="s">
        <v>518</v>
      </c>
      <c r="C529" s="249" t="s">
        <v>519</v>
      </c>
      <c r="D529" s="249" t="s">
        <v>27</v>
      </c>
      <c r="E529" s="249" t="s">
        <v>44</v>
      </c>
      <c r="F529" s="250">
        <v>244</v>
      </c>
      <c r="G529" s="246">
        <v>92</v>
      </c>
      <c r="H529" s="66">
        <f t="shared" si="44"/>
        <v>336</v>
      </c>
      <c r="I529" s="68">
        <v>22</v>
      </c>
      <c r="J529" s="61">
        <v>26</v>
      </c>
      <c r="K529" s="69">
        <f t="shared" si="47"/>
        <v>44</v>
      </c>
      <c r="L529" s="71">
        <f t="shared" si="46"/>
        <v>504</v>
      </c>
    </row>
    <row r="530" spans="1:12" x14ac:dyDescent="0.2">
      <c r="A530" s="249" t="s">
        <v>517</v>
      </c>
      <c r="B530" s="249" t="s">
        <v>518</v>
      </c>
      <c r="C530" s="249" t="s">
        <v>519</v>
      </c>
      <c r="D530" s="249" t="s">
        <v>45</v>
      </c>
      <c r="E530" s="249" t="s">
        <v>28</v>
      </c>
      <c r="F530" s="250">
        <v>218</v>
      </c>
      <c r="G530" s="246">
        <v>92</v>
      </c>
      <c r="H530" s="66">
        <f t="shared" si="44"/>
        <v>310</v>
      </c>
      <c r="I530" s="68">
        <v>22</v>
      </c>
      <c r="J530" s="61">
        <v>26</v>
      </c>
      <c r="K530" s="69">
        <f t="shared" si="47"/>
        <v>44</v>
      </c>
      <c r="L530" s="71">
        <f t="shared" si="46"/>
        <v>465</v>
      </c>
    </row>
    <row r="531" spans="1:12" x14ac:dyDescent="0.2">
      <c r="A531" s="249" t="s">
        <v>517</v>
      </c>
      <c r="B531" s="249" t="s">
        <v>518</v>
      </c>
      <c r="C531" s="249" t="s">
        <v>519</v>
      </c>
      <c r="D531" s="249" t="s">
        <v>29</v>
      </c>
      <c r="E531" s="249" t="s">
        <v>30</v>
      </c>
      <c r="F531" s="250">
        <v>288</v>
      </c>
      <c r="G531" s="246">
        <v>92</v>
      </c>
      <c r="H531" s="66">
        <f t="shared" si="44"/>
        <v>380</v>
      </c>
      <c r="I531" s="68">
        <v>22</v>
      </c>
      <c r="J531" s="61">
        <v>26</v>
      </c>
      <c r="K531" s="69">
        <f t="shared" si="47"/>
        <v>44</v>
      </c>
      <c r="L531" s="71">
        <f t="shared" si="46"/>
        <v>570</v>
      </c>
    </row>
    <row r="532" spans="1:12" x14ac:dyDescent="0.2">
      <c r="A532" s="249" t="s">
        <v>517</v>
      </c>
      <c r="B532" s="249" t="s">
        <v>518</v>
      </c>
      <c r="C532" s="249" t="s">
        <v>519</v>
      </c>
      <c r="D532" s="249" t="s">
        <v>31</v>
      </c>
      <c r="E532" s="249" t="s">
        <v>34</v>
      </c>
      <c r="F532" s="250">
        <v>244</v>
      </c>
      <c r="G532" s="246">
        <v>92</v>
      </c>
      <c r="H532" s="66">
        <f t="shared" si="44"/>
        <v>336</v>
      </c>
      <c r="I532" s="68">
        <v>22</v>
      </c>
      <c r="J532" s="61">
        <v>26</v>
      </c>
      <c r="K532" s="69">
        <f t="shared" si="47"/>
        <v>44</v>
      </c>
      <c r="L532" s="71">
        <f t="shared" si="46"/>
        <v>504</v>
      </c>
    </row>
    <row r="533" spans="1:12" x14ac:dyDescent="0.2">
      <c r="A533" s="251" t="s">
        <v>517</v>
      </c>
      <c r="B533" s="251" t="s">
        <v>304</v>
      </c>
      <c r="C533" s="251" t="s">
        <v>520</v>
      </c>
      <c r="D533" s="251" t="s">
        <v>24</v>
      </c>
      <c r="E533" s="251" t="s">
        <v>24</v>
      </c>
      <c r="F533" s="252">
        <v>115</v>
      </c>
      <c r="G533" s="246">
        <v>74</v>
      </c>
      <c r="H533" s="66">
        <f t="shared" si="44"/>
        <v>189</v>
      </c>
      <c r="I533" s="68">
        <v>18</v>
      </c>
      <c r="J533" s="61">
        <v>20</v>
      </c>
      <c r="K533" s="69">
        <f t="shared" si="47"/>
        <v>36</v>
      </c>
      <c r="L533" s="71">
        <f t="shared" si="46"/>
        <v>284</v>
      </c>
    </row>
    <row r="534" spans="1:12" x14ac:dyDescent="0.2">
      <c r="A534" s="249" t="s">
        <v>517</v>
      </c>
      <c r="B534" s="249" t="s">
        <v>521</v>
      </c>
      <c r="C534" s="249" t="s">
        <v>522</v>
      </c>
      <c r="D534" s="249" t="s">
        <v>27</v>
      </c>
      <c r="E534" s="249" t="s">
        <v>44</v>
      </c>
      <c r="F534" s="250">
        <v>163</v>
      </c>
      <c r="G534" s="246">
        <v>80</v>
      </c>
      <c r="H534" s="66">
        <f t="shared" si="44"/>
        <v>243</v>
      </c>
      <c r="I534" s="68">
        <v>19</v>
      </c>
      <c r="J534" s="61">
        <v>22</v>
      </c>
      <c r="K534" s="69">
        <f t="shared" si="47"/>
        <v>39</v>
      </c>
      <c r="L534" s="71">
        <f t="shared" si="46"/>
        <v>365</v>
      </c>
    </row>
    <row r="535" spans="1:12" x14ac:dyDescent="0.2">
      <c r="A535" s="249" t="s">
        <v>517</v>
      </c>
      <c r="B535" s="249" t="s">
        <v>521</v>
      </c>
      <c r="C535" s="249" t="s">
        <v>522</v>
      </c>
      <c r="D535" s="249" t="s">
        <v>45</v>
      </c>
      <c r="E535" s="249" t="s">
        <v>28</v>
      </c>
      <c r="F535" s="250">
        <v>118</v>
      </c>
      <c r="G535" s="246">
        <v>80</v>
      </c>
      <c r="H535" s="66">
        <f t="shared" si="44"/>
        <v>198</v>
      </c>
      <c r="I535" s="68">
        <v>19</v>
      </c>
      <c r="J535" s="61">
        <v>22</v>
      </c>
      <c r="K535" s="69">
        <f t="shared" si="47"/>
        <v>39</v>
      </c>
      <c r="L535" s="71">
        <f t="shared" si="46"/>
        <v>297</v>
      </c>
    </row>
    <row r="536" spans="1:12" x14ac:dyDescent="0.2">
      <c r="A536" s="249" t="s">
        <v>517</v>
      </c>
      <c r="B536" s="249" t="s">
        <v>521</v>
      </c>
      <c r="C536" s="249" t="s">
        <v>522</v>
      </c>
      <c r="D536" s="249" t="s">
        <v>29</v>
      </c>
      <c r="E536" s="249" t="s">
        <v>30</v>
      </c>
      <c r="F536" s="250">
        <v>193</v>
      </c>
      <c r="G536" s="246">
        <v>80</v>
      </c>
      <c r="H536" s="66">
        <f t="shared" si="44"/>
        <v>273</v>
      </c>
      <c r="I536" s="68">
        <v>19</v>
      </c>
      <c r="J536" s="61">
        <v>22</v>
      </c>
      <c r="K536" s="69">
        <f t="shared" si="47"/>
        <v>39</v>
      </c>
      <c r="L536" s="71">
        <f t="shared" si="46"/>
        <v>410</v>
      </c>
    </row>
    <row r="537" spans="1:12" x14ac:dyDescent="0.2">
      <c r="A537" s="249" t="s">
        <v>517</v>
      </c>
      <c r="B537" s="249" t="s">
        <v>521</v>
      </c>
      <c r="C537" s="249" t="s">
        <v>522</v>
      </c>
      <c r="D537" s="249" t="s">
        <v>31</v>
      </c>
      <c r="E537" s="249" t="s">
        <v>54</v>
      </c>
      <c r="F537" s="250">
        <v>215</v>
      </c>
      <c r="G537" s="246">
        <v>80</v>
      </c>
      <c r="H537" s="66">
        <f t="shared" si="44"/>
        <v>295</v>
      </c>
      <c r="I537" s="68">
        <v>19</v>
      </c>
      <c r="J537" s="61">
        <v>22</v>
      </c>
      <c r="K537" s="69">
        <f t="shared" si="47"/>
        <v>39</v>
      </c>
      <c r="L537" s="71">
        <f t="shared" si="46"/>
        <v>443</v>
      </c>
    </row>
    <row r="538" spans="1:12" x14ac:dyDescent="0.2">
      <c r="A538" s="249" t="s">
        <v>517</v>
      </c>
      <c r="B538" s="249" t="s">
        <v>521</v>
      </c>
      <c r="C538" s="249" t="s">
        <v>522</v>
      </c>
      <c r="D538" s="249" t="s">
        <v>55</v>
      </c>
      <c r="E538" s="249" t="s">
        <v>34</v>
      </c>
      <c r="F538" s="250">
        <v>163</v>
      </c>
      <c r="G538" s="246">
        <v>80</v>
      </c>
      <c r="H538" s="66">
        <f t="shared" si="44"/>
        <v>243</v>
      </c>
      <c r="I538" s="68">
        <v>19</v>
      </c>
      <c r="J538" s="61">
        <v>22</v>
      </c>
      <c r="K538" s="69">
        <f t="shared" si="47"/>
        <v>39</v>
      </c>
      <c r="L538" s="71">
        <f t="shared" si="46"/>
        <v>365</v>
      </c>
    </row>
    <row r="539" spans="1:12" x14ac:dyDescent="0.2">
      <c r="A539" s="251" t="s">
        <v>517</v>
      </c>
      <c r="B539" s="251" t="s">
        <v>523</v>
      </c>
      <c r="C539" s="251" t="s">
        <v>524</v>
      </c>
      <c r="D539" s="251" t="s">
        <v>27</v>
      </c>
      <c r="E539" s="251" t="s">
        <v>52</v>
      </c>
      <c r="F539" s="252">
        <v>110</v>
      </c>
      <c r="G539" s="246">
        <v>74</v>
      </c>
      <c r="H539" s="66">
        <f t="shared" si="44"/>
        <v>184</v>
      </c>
      <c r="I539" s="68">
        <v>18</v>
      </c>
      <c r="J539" s="61">
        <v>20</v>
      </c>
      <c r="K539" s="69">
        <f t="shared" si="47"/>
        <v>36</v>
      </c>
      <c r="L539" s="71">
        <f t="shared" si="46"/>
        <v>276</v>
      </c>
    </row>
    <row r="540" spans="1:12" x14ac:dyDescent="0.2">
      <c r="A540" s="251" t="s">
        <v>517</v>
      </c>
      <c r="B540" s="251" t="s">
        <v>523</v>
      </c>
      <c r="C540" s="251" t="s">
        <v>524</v>
      </c>
      <c r="D540" s="251" t="s">
        <v>53</v>
      </c>
      <c r="E540" s="251" t="s">
        <v>30</v>
      </c>
      <c r="F540" s="252">
        <v>132</v>
      </c>
      <c r="G540" s="246">
        <v>74</v>
      </c>
      <c r="H540" s="66">
        <f t="shared" si="44"/>
        <v>206</v>
      </c>
      <c r="I540" s="68">
        <v>18</v>
      </c>
      <c r="J540" s="61">
        <v>20</v>
      </c>
      <c r="K540" s="69">
        <f t="shared" si="47"/>
        <v>36</v>
      </c>
      <c r="L540" s="71">
        <f t="shared" si="46"/>
        <v>309</v>
      </c>
    </row>
    <row r="541" spans="1:12" x14ac:dyDescent="0.2">
      <c r="A541" s="251" t="s">
        <v>517</v>
      </c>
      <c r="B541" s="251" t="s">
        <v>523</v>
      </c>
      <c r="C541" s="251" t="s">
        <v>524</v>
      </c>
      <c r="D541" s="251" t="s">
        <v>31</v>
      </c>
      <c r="E541" s="251" t="s">
        <v>54</v>
      </c>
      <c r="F541" s="252">
        <v>182</v>
      </c>
      <c r="G541" s="246">
        <v>74</v>
      </c>
      <c r="H541" s="66">
        <f t="shared" si="44"/>
        <v>256</v>
      </c>
      <c r="I541" s="68">
        <v>18</v>
      </c>
      <c r="J541" s="61">
        <v>20</v>
      </c>
      <c r="K541" s="69">
        <f t="shared" si="47"/>
        <v>36</v>
      </c>
      <c r="L541" s="71">
        <f t="shared" si="46"/>
        <v>384</v>
      </c>
    </row>
    <row r="542" spans="1:12" x14ac:dyDescent="0.2">
      <c r="A542" s="251" t="s">
        <v>517</v>
      </c>
      <c r="B542" s="251" t="s">
        <v>523</v>
      </c>
      <c r="C542" s="251" t="s">
        <v>524</v>
      </c>
      <c r="D542" s="251" t="s">
        <v>55</v>
      </c>
      <c r="E542" s="251" t="s">
        <v>34</v>
      </c>
      <c r="F542" s="252">
        <v>110</v>
      </c>
      <c r="G542" s="246">
        <v>74</v>
      </c>
      <c r="H542" s="66">
        <f t="shared" si="44"/>
        <v>184</v>
      </c>
      <c r="I542" s="68">
        <v>18</v>
      </c>
      <c r="J542" s="61">
        <v>20</v>
      </c>
      <c r="K542" s="69">
        <f t="shared" si="47"/>
        <v>36</v>
      </c>
      <c r="L542" s="71">
        <f t="shared" si="46"/>
        <v>276</v>
      </c>
    </row>
    <row r="543" spans="1:12" x14ac:dyDescent="0.2">
      <c r="A543" s="249" t="s">
        <v>525</v>
      </c>
      <c r="B543" s="249" t="s">
        <v>526</v>
      </c>
      <c r="C543" s="249" t="s">
        <v>527</v>
      </c>
      <c r="D543" s="249" t="s">
        <v>27</v>
      </c>
      <c r="E543" s="249" t="s">
        <v>44</v>
      </c>
      <c r="F543" s="250">
        <v>140</v>
      </c>
      <c r="G543" s="246">
        <v>80</v>
      </c>
      <c r="H543" s="66">
        <f t="shared" si="44"/>
        <v>220</v>
      </c>
      <c r="I543" s="68">
        <v>19</v>
      </c>
      <c r="J543" s="61">
        <v>22</v>
      </c>
      <c r="K543" s="69">
        <f t="shared" si="47"/>
        <v>39</v>
      </c>
      <c r="L543" s="71">
        <f t="shared" si="46"/>
        <v>330</v>
      </c>
    </row>
    <row r="544" spans="1:12" x14ac:dyDescent="0.2">
      <c r="A544" s="249" t="s">
        <v>525</v>
      </c>
      <c r="B544" s="249" t="s">
        <v>526</v>
      </c>
      <c r="C544" s="249" t="s">
        <v>527</v>
      </c>
      <c r="D544" s="249" t="s">
        <v>45</v>
      </c>
      <c r="E544" s="249" t="s">
        <v>46</v>
      </c>
      <c r="F544" s="250">
        <v>110</v>
      </c>
      <c r="G544" s="246">
        <v>80</v>
      </c>
      <c r="H544" s="66">
        <f t="shared" si="44"/>
        <v>190</v>
      </c>
      <c r="I544" s="68">
        <v>19</v>
      </c>
      <c r="J544" s="61">
        <v>22</v>
      </c>
      <c r="K544" s="69">
        <f t="shared" si="47"/>
        <v>39</v>
      </c>
      <c r="L544" s="71">
        <f t="shared" si="46"/>
        <v>285</v>
      </c>
    </row>
    <row r="545" spans="1:12" x14ac:dyDescent="0.2">
      <c r="A545" s="249" t="s">
        <v>525</v>
      </c>
      <c r="B545" s="249" t="s">
        <v>526</v>
      </c>
      <c r="C545" s="249" t="s">
        <v>527</v>
      </c>
      <c r="D545" s="249" t="s">
        <v>47</v>
      </c>
      <c r="E545" s="249" t="s">
        <v>34</v>
      </c>
      <c r="F545" s="250">
        <v>140</v>
      </c>
      <c r="G545" s="246">
        <v>80</v>
      </c>
      <c r="H545" s="66">
        <f t="shared" si="44"/>
        <v>220</v>
      </c>
      <c r="I545" s="68">
        <v>19</v>
      </c>
      <c r="J545" s="61">
        <v>22</v>
      </c>
      <c r="K545" s="69">
        <f t="shared" si="47"/>
        <v>39</v>
      </c>
      <c r="L545" s="71">
        <f t="shared" si="46"/>
        <v>330</v>
      </c>
    </row>
    <row r="546" spans="1:12" x14ac:dyDescent="0.2">
      <c r="A546" s="251" t="s">
        <v>525</v>
      </c>
      <c r="B546" s="251" t="s">
        <v>39</v>
      </c>
      <c r="C546" s="251" t="s">
        <v>528</v>
      </c>
      <c r="D546" s="251" t="s">
        <v>27</v>
      </c>
      <c r="E546" s="251" t="s">
        <v>30</v>
      </c>
      <c r="F546" s="252">
        <v>110</v>
      </c>
      <c r="G546" s="246">
        <v>74</v>
      </c>
      <c r="H546" s="66">
        <f t="shared" si="44"/>
        <v>184</v>
      </c>
      <c r="I546" s="68">
        <v>18</v>
      </c>
      <c r="J546" s="61">
        <v>20</v>
      </c>
      <c r="K546" s="69">
        <f t="shared" si="47"/>
        <v>36</v>
      </c>
      <c r="L546" s="71">
        <f t="shared" si="46"/>
        <v>276</v>
      </c>
    </row>
    <row r="547" spans="1:12" x14ac:dyDescent="0.2">
      <c r="A547" s="251" t="s">
        <v>525</v>
      </c>
      <c r="B547" s="251" t="s">
        <v>39</v>
      </c>
      <c r="C547" s="251" t="s">
        <v>528</v>
      </c>
      <c r="D547" s="251" t="s">
        <v>31</v>
      </c>
      <c r="E547" s="251" t="s">
        <v>34</v>
      </c>
      <c r="F547" s="252">
        <v>161</v>
      </c>
      <c r="G547" s="246">
        <v>74</v>
      </c>
      <c r="H547" s="66">
        <f t="shared" si="44"/>
        <v>235</v>
      </c>
      <c r="I547" s="68">
        <v>18</v>
      </c>
      <c r="J547" s="61">
        <v>20</v>
      </c>
      <c r="K547" s="69">
        <f t="shared" si="47"/>
        <v>36</v>
      </c>
      <c r="L547" s="71">
        <f t="shared" si="46"/>
        <v>353</v>
      </c>
    </row>
    <row r="548" spans="1:12" x14ac:dyDescent="0.2">
      <c r="A548" s="249" t="s">
        <v>525</v>
      </c>
      <c r="B548" s="249" t="s">
        <v>529</v>
      </c>
      <c r="C548" s="249" t="s">
        <v>530</v>
      </c>
      <c r="D548" s="249" t="s">
        <v>27</v>
      </c>
      <c r="E548" s="249" t="s">
        <v>30</v>
      </c>
      <c r="F548" s="250">
        <v>110</v>
      </c>
      <c r="G548" s="246">
        <v>74</v>
      </c>
      <c r="H548" s="66">
        <f t="shared" si="44"/>
        <v>184</v>
      </c>
      <c r="I548" s="68">
        <v>18</v>
      </c>
      <c r="J548" s="61">
        <v>20</v>
      </c>
      <c r="K548" s="69">
        <f t="shared" si="47"/>
        <v>36</v>
      </c>
      <c r="L548" s="71">
        <f t="shared" si="46"/>
        <v>276</v>
      </c>
    </row>
    <row r="549" spans="1:12" x14ac:dyDescent="0.2">
      <c r="A549" s="249" t="s">
        <v>525</v>
      </c>
      <c r="B549" s="249" t="s">
        <v>529</v>
      </c>
      <c r="C549" s="249" t="s">
        <v>530</v>
      </c>
      <c r="D549" s="249" t="s">
        <v>31</v>
      </c>
      <c r="E549" s="249" t="s">
        <v>54</v>
      </c>
      <c r="F549" s="250">
        <v>158</v>
      </c>
      <c r="G549" s="246">
        <v>74</v>
      </c>
      <c r="H549" s="66">
        <f t="shared" si="44"/>
        <v>232</v>
      </c>
      <c r="I549" s="68">
        <v>18</v>
      </c>
      <c r="J549" s="61">
        <v>20</v>
      </c>
      <c r="K549" s="69">
        <f t="shared" si="47"/>
        <v>36</v>
      </c>
      <c r="L549" s="71">
        <f t="shared" si="46"/>
        <v>348</v>
      </c>
    </row>
    <row r="550" spans="1:12" x14ac:dyDescent="0.2">
      <c r="A550" s="249" t="s">
        <v>525</v>
      </c>
      <c r="B550" s="249" t="s">
        <v>529</v>
      </c>
      <c r="C550" s="249" t="s">
        <v>530</v>
      </c>
      <c r="D550" s="249" t="s">
        <v>55</v>
      </c>
      <c r="E550" s="249" t="s">
        <v>34</v>
      </c>
      <c r="F550" s="250">
        <v>110</v>
      </c>
      <c r="G550" s="246">
        <v>74</v>
      </c>
      <c r="H550" s="66">
        <f t="shared" si="44"/>
        <v>184</v>
      </c>
      <c r="I550" s="68">
        <v>18</v>
      </c>
      <c r="J550" s="61">
        <v>20</v>
      </c>
      <c r="K550" s="69">
        <f t="shared" si="47"/>
        <v>36</v>
      </c>
      <c r="L550" s="71">
        <f t="shared" si="46"/>
        <v>276</v>
      </c>
    </row>
    <row r="551" spans="1:12" x14ac:dyDescent="0.2">
      <c r="A551" s="251" t="s">
        <v>531</v>
      </c>
      <c r="B551" s="251" t="s">
        <v>532</v>
      </c>
      <c r="C551" s="251" t="s">
        <v>533</v>
      </c>
      <c r="D551" s="251" t="s">
        <v>24</v>
      </c>
      <c r="E551" s="251" t="s">
        <v>24</v>
      </c>
      <c r="F551" s="252">
        <v>130</v>
      </c>
      <c r="G551" s="246">
        <v>86</v>
      </c>
      <c r="H551" s="66">
        <f t="shared" si="44"/>
        <v>216</v>
      </c>
      <c r="I551" s="68">
        <v>21</v>
      </c>
      <c r="J551" s="61">
        <v>24</v>
      </c>
      <c r="K551" s="69">
        <f t="shared" si="47"/>
        <v>41</v>
      </c>
      <c r="L551" s="71">
        <f t="shared" si="46"/>
        <v>324</v>
      </c>
    </row>
    <row r="552" spans="1:12" x14ac:dyDescent="0.2">
      <c r="A552" s="249" t="s">
        <v>531</v>
      </c>
      <c r="B552" s="249" t="s">
        <v>534</v>
      </c>
      <c r="C552" s="249" t="s">
        <v>470</v>
      </c>
      <c r="D552" s="249" t="s">
        <v>24</v>
      </c>
      <c r="E552" s="249" t="s">
        <v>24</v>
      </c>
      <c r="F552" s="250">
        <v>117</v>
      </c>
      <c r="G552" s="246">
        <v>74</v>
      </c>
      <c r="H552" s="66">
        <f t="shared" si="44"/>
        <v>191</v>
      </c>
      <c r="I552" s="68">
        <v>18</v>
      </c>
      <c r="J552" s="61">
        <v>20</v>
      </c>
      <c r="K552" s="69">
        <f t="shared" si="47"/>
        <v>36</v>
      </c>
      <c r="L552" s="71">
        <f t="shared" si="46"/>
        <v>287</v>
      </c>
    </row>
    <row r="553" spans="1:12" x14ac:dyDescent="0.2">
      <c r="A553" s="251" t="s">
        <v>531</v>
      </c>
      <c r="B553" s="251" t="s">
        <v>535</v>
      </c>
      <c r="C553" s="251" t="s">
        <v>536</v>
      </c>
      <c r="D553" s="251" t="s">
        <v>24</v>
      </c>
      <c r="E553" s="251" t="s">
        <v>24</v>
      </c>
      <c r="F553" s="252">
        <v>119</v>
      </c>
      <c r="G553" s="246">
        <v>74</v>
      </c>
      <c r="H553" s="66">
        <f t="shared" si="44"/>
        <v>193</v>
      </c>
      <c r="I553" s="68">
        <v>18</v>
      </c>
      <c r="J553" s="61">
        <v>20</v>
      </c>
      <c r="K553" s="69">
        <f t="shared" si="47"/>
        <v>36</v>
      </c>
      <c r="L553" s="71">
        <f t="shared" si="46"/>
        <v>290</v>
      </c>
    </row>
    <row r="554" spans="1:12" x14ac:dyDescent="0.2">
      <c r="A554" s="249" t="s">
        <v>531</v>
      </c>
      <c r="B554" s="249" t="s">
        <v>537</v>
      </c>
      <c r="C554" s="249" t="s">
        <v>538</v>
      </c>
      <c r="D554" s="249" t="s">
        <v>24</v>
      </c>
      <c r="E554" s="249" t="s">
        <v>24</v>
      </c>
      <c r="F554" s="250">
        <v>129</v>
      </c>
      <c r="G554" s="246">
        <v>74</v>
      </c>
      <c r="H554" s="66">
        <f t="shared" si="44"/>
        <v>203</v>
      </c>
      <c r="I554" s="68">
        <v>18</v>
      </c>
      <c r="J554" s="61">
        <v>20</v>
      </c>
      <c r="K554" s="69">
        <f t="shared" si="47"/>
        <v>36</v>
      </c>
      <c r="L554" s="71">
        <f t="shared" si="46"/>
        <v>305</v>
      </c>
    </row>
    <row r="555" spans="1:12" x14ac:dyDescent="0.2">
      <c r="A555" s="251" t="s">
        <v>531</v>
      </c>
      <c r="B555" s="251" t="s">
        <v>539</v>
      </c>
      <c r="C555" s="251" t="s">
        <v>540</v>
      </c>
      <c r="D555" s="251" t="s">
        <v>27</v>
      </c>
      <c r="E555" s="251" t="s">
        <v>44</v>
      </c>
      <c r="F555" s="252">
        <v>248</v>
      </c>
      <c r="G555" s="246">
        <v>86</v>
      </c>
      <c r="H555" s="66">
        <f t="shared" si="44"/>
        <v>334</v>
      </c>
      <c r="I555" s="68">
        <v>21</v>
      </c>
      <c r="J555" s="61">
        <v>24</v>
      </c>
      <c r="K555" s="69">
        <f t="shared" si="47"/>
        <v>41</v>
      </c>
      <c r="L555" s="71">
        <f t="shared" si="46"/>
        <v>501</v>
      </c>
    </row>
    <row r="556" spans="1:12" x14ac:dyDescent="0.2">
      <c r="A556" s="251" t="s">
        <v>531</v>
      </c>
      <c r="B556" s="251" t="s">
        <v>539</v>
      </c>
      <c r="C556" s="251" t="s">
        <v>540</v>
      </c>
      <c r="D556" s="251" t="s">
        <v>45</v>
      </c>
      <c r="E556" s="251" t="s">
        <v>54</v>
      </c>
      <c r="F556" s="252">
        <v>217</v>
      </c>
      <c r="G556" s="246">
        <v>86</v>
      </c>
      <c r="H556" s="66">
        <f t="shared" si="44"/>
        <v>303</v>
      </c>
      <c r="I556" s="68">
        <v>21</v>
      </c>
      <c r="J556" s="61">
        <v>24</v>
      </c>
      <c r="K556" s="69">
        <f t="shared" si="47"/>
        <v>41</v>
      </c>
      <c r="L556" s="71">
        <f t="shared" si="46"/>
        <v>455</v>
      </c>
    </row>
    <row r="557" spans="1:12" x14ac:dyDescent="0.2">
      <c r="A557" s="251" t="s">
        <v>531</v>
      </c>
      <c r="B557" s="251" t="s">
        <v>539</v>
      </c>
      <c r="C557" s="251" t="s">
        <v>540</v>
      </c>
      <c r="D557" s="251" t="s">
        <v>55</v>
      </c>
      <c r="E557" s="251" t="s">
        <v>34</v>
      </c>
      <c r="F557" s="252">
        <v>248</v>
      </c>
      <c r="G557" s="246">
        <v>86</v>
      </c>
      <c r="H557" s="66">
        <f t="shared" si="44"/>
        <v>334</v>
      </c>
      <c r="I557" s="68">
        <v>21</v>
      </c>
      <c r="J557" s="61">
        <v>24</v>
      </c>
      <c r="K557" s="69">
        <f t="shared" si="47"/>
        <v>41</v>
      </c>
      <c r="L557" s="71">
        <f t="shared" si="46"/>
        <v>501</v>
      </c>
    </row>
    <row r="558" spans="1:12" x14ac:dyDescent="0.2">
      <c r="A558" s="249" t="s">
        <v>541</v>
      </c>
      <c r="B558" s="249" t="s">
        <v>542</v>
      </c>
      <c r="C558" s="249" t="s">
        <v>543</v>
      </c>
      <c r="D558" s="249" t="s">
        <v>24</v>
      </c>
      <c r="E558" s="249" t="s">
        <v>24</v>
      </c>
      <c r="F558" s="250">
        <v>181</v>
      </c>
      <c r="G558" s="246">
        <v>80</v>
      </c>
      <c r="H558" s="66">
        <f t="shared" si="44"/>
        <v>261</v>
      </c>
      <c r="I558" s="68">
        <v>19</v>
      </c>
      <c r="J558" s="61">
        <v>22</v>
      </c>
      <c r="K558" s="69">
        <f t="shared" si="47"/>
        <v>39</v>
      </c>
      <c r="L558" s="71">
        <f t="shared" si="46"/>
        <v>392</v>
      </c>
    </row>
    <row r="559" spans="1:12" x14ac:dyDescent="0.2">
      <c r="A559" s="251" t="s">
        <v>541</v>
      </c>
      <c r="B559" s="251" t="s">
        <v>544</v>
      </c>
      <c r="C559" s="251" t="s">
        <v>545</v>
      </c>
      <c r="D559" s="251" t="s">
        <v>27</v>
      </c>
      <c r="E559" s="251" t="s">
        <v>36</v>
      </c>
      <c r="F559" s="252">
        <v>173</v>
      </c>
      <c r="G559" s="246">
        <v>80</v>
      </c>
      <c r="H559" s="66">
        <f t="shared" si="44"/>
        <v>253</v>
      </c>
      <c r="I559" s="68">
        <v>19</v>
      </c>
      <c r="J559" s="61">
        <v>22</v>
      </c>
      <c r="K559" s="69">
        <f t="shared" si="47"/>
        <v>39</v>
      </c>
      <c r="L559" s="71">
        <f t="shared" si="46"/>
        <v>380</v>
      </c>
    </row>
    <row r="560" spans="1:12" x14ac:dyDescent="0.2">
      <c r="A560" s="251" t="s">
        <v>541</v>
      </c>
      <c r="B560" s="251" t="s">
        <v>544</v>
      </c>
      <c r="C560" s="251" t="s">
        <v>545</v>
      </c>
      <c r="D560" s="251" t="s">
        <v>37</v>
      </c>
      <c r="E560" s="251" t="s">
        <v>52</v>
      </c>
      <c r="F560" s="252">
        <v>187</v>
      </c>
      <c r="G560" s="246">
        <v>80</v>
      </c>
      <c r="H560" s="66">
        <f t="shared" si="44"/>
        <v>267</v>
      </c>
      <c r="I560" s="68">
        <v>19</v>
      </c>
      <c r="J560" s="61">
        <v>22</v>
      </c>
      <c r="K560" s="69">
        <f t="shared" si="47"/>
        <v>39</v>
      </c>
      <c r="L560" s="71">
        <f t="shared" si="46"/>
        <v>401</v>
      </c>
    </row>
    <row r="561" spans="1:12" x14ac:dyDescent="0.2">
      <c r="A561" s="251" t="s">
        <v>541</v>
      </c>
      <c r="B561" s="251" t="s">
        <v>544</v>
      </c>
      <c r="C561" s="251" t="s">
        <v>545</v>
      </c>
      <c r="D561" s="251" t="s">
        <v>53</v>
      </c>
      <c r="E561" s="251" t="s">
        <v>34</v>
      </c>
      <c r="F561" s="252">
        <v>173</v>
      </c>
      <c r="G561" s="246">
        <v>80</v>
      </c>
      <c r="H561" s="66">
        <f t="shared" si="44"/>
        <v>253</v>
      </c>
      <c r="I561" s="68">
        <v>19</v>
      </c>
      <c r="J561" s="61">
        <v>22</v>
      </c>
      <c r="K561" s="69">
        <f t="shared" si="47"/>
        <v>39</v>
      </c>
      <c r="L561" s="71">
        <f t="shared" si="46"/>
        <v>380</v>
      </c>
    </row>
    <row r="562" spans="1:12" x14ac:dyDescent="0.2">
      <c r="A562" s="249" t="s">
        <v>541</v>
      </c>
      <c r="B562" s="249" t="s">
        <v>546</v>
      </c>
      <c r="C562" s="249" t="s">
        <v>305</v>
      </c>
      <c r="D562" s="249" t="s">
        <v>24</v>
      </c>
      <c r="E562" s="249" t="s">
        <v>24</v>
      </c>
      <c r="F562" s="250">
        <v>114</v>
      </c>
      <c r="G562" s="246">
        <v>68</v>
      </c>
      <c r="H562" s="66">
        <f t="shared" si="44"/>
        <v>182</v>
      </c>
      <c r="I562" s="68">
        <v>16</v>
      </c>
      <c r="J562" s="61">
        <v>19</v>
      </c>
      <c r="K562" s="69">
        <f t="shared" si="47"/>
        <v>33</v>
      </c>
      <c r="L562" s="71">
        <f t="shared" si="46"/>
        <v>273</v>
      </c>
    </row>
    <row r="563" spans="1:12" x14ac:dyDescent="0.2">
      <c r="A563" s="251" t="s">
        <v>541</v>
      </c>
      <c r="B563" s="251" t="s">
        <v>223</v>
      </c>
      <c r="C563" s="251" t="s">
        <v>549</v>
      </c>
      <c r="D563" s="251" t="s">
        <v>27</v>
      </c>
      <c r="E563" s="251" t="s">
        <v>36</v>
      </c>
      <c r="F563" s="252">
        <v>170</v>
      </c>
      <c r="G563" s="246">
        <v>80</v>
      </c>
      <c r="H563" s="66">
        <f t="shared" si="44"/>
        <v>250</v>
      </c>
      <c r="I563" s="68">
        <v>19</v>
      </c>
      <c r="J563" s="61">
        <v>22</v>
      </c>
      <c r="K563" s="69">
        <f t="shared" si="47"/>
        <v>39</v>
      </c>
      <c r="L563" s="71">
        <f t="shared" si="46"/>
        <v>375</v>
      </c>
    </row>
    <row r="564" spans="1:12" x14ac:dyDescent="0.2">
      <c r="A564" s="251" t="s">
        <v>541</v>
      </c>
      <c r="B564" s="251" t="s">
        <v>223</v>
      </c>
      <c r="C564" s="251" t="s">
        <v>549</v>
      </c>
      <c r="D564" s="251" t="s">
        <v>37</v>
      </c>
      <c r="E564" s="251" t="s">
        <v>52</v>
      </c>
      <c r="F564" s="252">
        <v>191</v>
      </c>
      <c r="G564" s="246">
        <v>80</v>
      </c>
      <c r="H564" s="66">
        <f t="shared" si="44"/>
        <v>271</v>
      </c>
      <c r="I564" s="68">
        <v>19</v>
      </c>
      <c r="J564" s="61">
        <v>22</v>
      </c>
      <c r="K564" s="69">
        <f t="shared" si="47"/>
        <v>39</v>
      </c>
      <c r="L564" s="71">
        <f t="shared" si="46"/>
        <v>407</v>
      </c>
    </row>
    <row r="565" spans="1:12" x14ac:dyDescent="0.2">
      <c r="A565" s="251" t="s">
        <v>541</v>
      </c>
      <c r="B565" s="251" t="s">
        <v>223</v>
      </c>
      <c r="C565" s="251" t="s">
        <v>549</v>
      </c>
      <c r="D565" s="251" t="s">
        <v>53</v>
      </c>
      <c r="E565" s="251" t="s">
        <v>34</v>
      </c>
      <c r="F565" s="252">
        <v>170</v>
      </c>
      <c r="G565" s="246">
        <v>80</v>
      </c>
      <c r="H565" s="66">
        <f t="shared" si="44"/>
        <v>250</v>
      </c>
      <c r="I565" s="68">
        <v>19</v>
      </c>
      <c r="J565" s="61">
        <v>22</v>
      </c>
      <c r="K565" s="69">
        <f t="shared" si="47"/>
        <v>39</v>
      </c>
      <c r="L565" s="71">
        <f t="shared" si="46"/>
        <v>375</v>
      </c>
    </row>
    <row r="566" spans="1:12" x14ac:dyDescent="0.2">
      <c r="A566" s="249" t="s">
        <v>541</v>
      </c>
      <c r="B566" s="249" t="s">
        <v>550</v>
      </c>
      <c r="C566" s="249" t="s">
        <v>550</v>
      </c>
      <c r="D566" s="249" t="s">
        <v>27</v>
      </c>
      <c r="E566" s="249" t="s">
        <v>30</v>
      </c>
      <c r="F566" s="250">
        <v>111</v>
      </c>
      <c r="G566" s="246">
        <v>74</v>
      </c>
      <c r="H566" s="66">
        <f t="shared" si="44"/>
        <v>185</v>
      </c>
      <c r="I566" s="68">
        <v>18</v>
      </c>
      <c r="J566" s="61">
        <v>20</v>
      </c>
      <c r="K566" s="69">
        <f t="shared" si="47"/>
        <v>36</v>
      </c>
      <c r="L566" s="71">
        <f t="shared" si="46"/>
        <v>278</v>
      </c>
    </row>
    <row r="567" spans="1:12" x14ac:dyDescent="0.2">
      <c r="A567" s="249" t="s">
        <v>541</v>
      </c>
      <c r="B567" s="249" t="s">
        <v>550</v>
      </c>
      <c r="C567" s="249" t="s">
        <v>550</v>
      </c>
      <c r="D567" s="249" t="s">
        <v>31</v>
      </c>
      <c r="E567" s="249" t="s">
        <v>32</v>
      </c>
      <c r="F567" s="250">
        <v>146</v>
      </c>
      <c r="G567" s="246">
        <v>74</v>
      </c>
      <c r="H567" s="66">
        <f t="shared" si="44"/>
        <v>220</v>
      </c>
      <c r="I567" s="68">
        <v>18</v>
      </c>
      <c r="J567" s="61">
        <v>20</v>
      </c>
      <c r="K567" s="69">
        <f t="shared" si="47"/>
        <v>36</v>
      </c>
      <c r="L567" s="71">
        <f t="shared" si="46"/>
        <v>330</v>
      </c>
    </row>
    <row r="568" spans="1:12" x14ac:dyDescent="0.2">
      <c r="A568" s="249" t="s">
        <v>541</v>
      </c>
      <c r="B568" s="249" t="s">
        <v>550</v>
      </c>
      <c r="C568" s="249" t="s">
        <v>550</v>
      </c>
      <c r="D568" s="249" t="s">
        <v>33</v>
      </c>
      <c r="E568" s="249" t="s">
        <v>34</v>
      </c>
      <c r="F568" s="250">
        <v>111</v>
      </c>
      <c r="G568" s="246">
        <v>74</v>
      </c>
      <c r="H568" s="66">
        <f t="shared" si="44"/>
        <v>185</v>
      </c>
      <c r="I568" s="68">
        <v>18</v>
      </c>
      <c r="J568" s="61">
        <v>20</v>
      </c>
      <c r="K568" s="69">
        <f t="shared" si="47"/>
        <v>36</v>
      </c>
      <c r="L568" s="71">
        <f t="shared" si="46"/>
        <v>278</v>
      </c>
    </row>
    <row r="569" spans="1:12" x14ac:dyDescent="0.2">
      <c r="A569" s="251" t="s">
        <v>541</v>
      </c>
      <c r="B569" s="251" t="s">
        <v>659</v>
      </c>
      <c r="C569" s="251" t="s">
        <v>551</v>
      </c>
      <c r="D569" s="251" t="s">
        <v>24</v>
      </c>
      <c r="E569" s="251" t="s">
        <v>24</v>
      </c>
      <c r="F569" s="252">
        <v>128</v>
      </c>
      <c r="G569" s="246">
        <v>80</v>
      </c>
      <c r="H569" s="66">
        <f t="shared" si="44"/>
        <v>208</v>
      </c>
      <c r="I569" s="68">
        <v>19</v>
      </c>
      <c r="J569" s="61">
        <v>22</v>
      </c>
      <c r="K569" s="69">
        <f>G569-SUM(I569,J569)</f>
        <v>39</v>
      </c>
      <c r="L569" s="71">
        <f t="shared" si="46"/>
        <v>312</v>
      </c>
    </row>
    <row r="570" spans="1:12" x14ac:dyDescent="0.2">
      <c r="A570" s="249" t="s">
        <v>541</v>
      </c>
      <c r="B570" s="249" t="s">
        <v>552</v>
      </c>
      <c r="C570" s="249" t="s">
        <v>553</v>
      </c>
      <c r="D570" s="249" t="s">
        <v>27</v>
      </c>
      <c r="E570" s="249" t="s">
        <v>44</v>
      </c>
      <c r="F570" s="250">
        <v>132</v>
      </c>
      <c r="G570" s="246">
        <v>74</v>
      </c>
      <c r="H570" s="66">
        <f t="shared" si="44"/>
        <v>206</v>
      </c>
      <c r="I570" s="68">
        <v>18</v>
      </c>
      <c r="J570" s="61">
        <v>20</v>
      </c>
      <c r="K570" s="69">
        <f t="shared" si="47"/>
        <v>36</v>
      </c>
      <c r="L570" s="71">
        <f t="shared" si="46"/>
        <v>309</v>
      </c>
    </row>
    <row r="571" spans="1:12" x14ac:dyDescent="0.2">
      <c r="A571" s="249" t="s">
        <v>541</v>
      </c>
      <c r="B571" s="249" t="s">
        <v>552</v>
      </c>
      <c r="C571" s="249" t="s">
        <v>553</v>
      </c>
      <c r="D571" s="249" t="s">
        <v>45</v>
      </c>
      <c r="E571" s="249" t="s">
        <v>169</v>
      </c>
      <c r="F571" s="250">
        <v>118</v>
      </c>
      <c r="G571" s="246">
        <v>74</v>
      </c>
      <c r="H571" s="66">
        <f t="shared" si="44"/>
        <v>192</v>
      </c>
      <c r="I571" s="68">
        <v>18</v>
      </c>
      <c r="J571" s="61">
        <v>20</v>
      </c>
      <c r="K571" s="69">
        <f t="shared" si="47"/>
        <v>36</v>
      </c>
      <c r="L571" s="71">
        <f t="shared" si="46"/>
        <v>288</v>
      </c>
    </row>
    <row r="572" spans="1:12" x14ac:dyDescent="0.2">
      <c r="A572" s="249" t="s">
        <v>541</v>
      </c>
      <c r="B572" s="249" t="s">
        <v>552</v>
      </c>
      <c r="C572" s="249" t="s">
        <v>553</v>
      </c>
      <c r="D572" s="249" t="s">
        <v>170</v>
      </c>
      <c r="E572" s="249" t="s">
        <v>34</v>
      </c>
      <c r="F572" s="250">
        <v>132</v>
      </c>
      <c r="G572" s="246">
        <v>74</v>
      </c>
      <c r="H572" s="66">
        <f t="shared" si="44"/>
        <v>206</v>
      </c>
      <c r="I572" s="68">
        <v>18</v>
      </c>
      <c r="J572" s="61">
        <v>20</v>
      </c>
      <c r="K572" s="69">
        <f t="shared" si="47"/>
        <v>36</v>
      </c>
      <c r="L572" s="71">
        <f t="shared" si="46"/>
        <v>309</v>
      </c>
    </row>
    <row r="573" spans="1:12" x14ac:dyDescent="0.2">
      <c r="A573" s="251" t="s">
        <v>541</v>
      </c>
      <c r="B573" s="251" t="s">
        <v>554</v>
      </c>
      <c r="C573" s="251" t="s">
        <v>555</v>
      </c>
      <c r="D573" s="251" t="s">
        <v>24</v>
      </c>
      <c r="E573" s="251" t="s">
        <v>24</v>
      </c>
      <c r="F573" s="252">
        <v>121</v>
      </c>
      <c r="G573" s="246">
        <v>74</v>
      </c>
      <c r="H573" s="66">
        <f t="shared" si="44"/>
        <v>195</v>
      </c>
      <c r="I573" s="68">
        <v>18</v>
      </c>
      <c r="J573" s="61">
        <v>20</v>
      </c>
      <c r="K573" s="69">
        <f t="shared" si="47"/>
        <v>36</v>
      </c>
      <c r="L573" s="71">
        <f t="shared" si="46"/>
        <v>293</v>
      </c>
    </row>
    <row r="574" spans="1:12" x14ac:dyDescent="0.2">
      <c r="A574" s="249" t="s">
        <v>541</v>
      </c>
      <c r="B574" s="249" t="s">
        <v>556</v>
      </c>
      <c r="C574" s="249" t="s">
        <v>557</v>
      </c>
      <c r="D574" s="249" t="s">
        <v>24</v>
      </c>
      <c r="E574" s="249" t="s">
        <v>24</v>
      </c>
      <c r="F574" s="250">
        <v>123</v>
      </c>
      <c r="G574" s="246">
        <v>80</v>
      </c>
      <c r="H574" s="66">
        <f t="shared" si="44"/>
        <v>203</v>
      </c>
      <c r="I574" s="68">
        <v>19</v>
      </c>
      <c r="J574" s="61">
        <v>22</v>
      </c>
      <c r="K574" s="69">
        <f>G574-SUM(I574,J574)</f>
        <v>39</v>
      </c>
      <c r="L574" s="71">
        <f t="shared" si="46"/>
        <v>305</v>
      </c>
    </row>
    <row r="575" spans="1:12" x14ac:dyDescent="0.2">
      <c r="A575" s="251" t="s">
        <v>541</v>
      </c>
      <c r="B575" s="251" t="s">
        <v>559</v>
      </c>
      <c r="C575" s="251" t="s">
        <v>560</v>
      </c>
      <c r="D575" s="251" t="s">
        <v>27</v>
      </c>
      <c r="E575" s="251" t="s">
        <v>169</v>
      </c>
      <c r="F575" s="252">
        <v>137</v>
      </c>
      <c r="G575" s="246">
        <v>74</v>
      </c>
      <c r="H575" s="66">
        <f t="shared" si="44"/>
        <v>211</v>
      </c>
      <c r="I575" s="68">
        <v>18</v>
      </c>
      <c r="J575" s="61">
        <v>20</v>
      </c>
      <c r="K575" s="69">
        <f t="shared" si="47"/>
        <v>36</v>
      </c>
      <c r="L575" s="71">
        <f t="shared" si="46"/>
        <v>317</v>
      </c>
    </row>
    <row r="576" spans="1:12" x14ac:dyDescent="0.2">
      <c r="A576" s="251" t="s">
        <v>541</v>
      </c>
      <c r="B576" s="251" t="s">
        <v>559</v>
      </c>
      <c r="C576" s="251" t="s">
        <v>560</v>
      </c>
      <c r="D576" s="251" t="s">
        <v>170</v>
      </c>
      <c r="E576" s="251" t="s">
        <v>52</v>
      </c>
      <c r="F576" s="252">
        <v>161</v>
      </c>
      <c r="G576" s="246">
        <v>74</v>
      </c>
      <c r="H576" s="66">
        <f t="shared" si="44"/>
        <v>235</v>
      </c>
      <c r="I576" s="68">
        <v>18</v>
      </c>
      <c r="J576" s="61">
        <v>20</v>
      </c>
      <c r="K576" s="69">
        <f t="shared" si="47"/>
        <v>36</v>
      </c>
      <c r="L576" s="71">
        <f t="shared" si="46"/>
        <v>353</v>
      </c>
    </row>
    <row r="577" spans="1:12" x14ac:dyDescent="0.2">
      <c r="A577" s="251" t="s">
        <v>541</v>
      </c>
      <c r="B577" s="251" t="s">
        <v>559</v>
      </c>
      <c r="C577" s="251" t="s">
        <v>560</v>
      </c>
      <c r="D577" s="251" t="s">
        <v>53</v>
      </c>
      <c r="E577" s="251" t="s">
        <v>34</v>
      </c>
      <c r="F577" s="252">
        <v>137</v>
      </c>
      <c r="G577" s="246">
        <v>74</v>
      </c>
      <c r="H577" s="66">
        <f t="shared" si="44"/>
        <v>211</v>
      </c>
      <c r="I577" s="68">
        <v>18</v>
      </c>
      <c r="J577" s="61">
        <v>20</v>
      </c>
      <c r="K577" s="69">
        <f t="shared" si="47"/>
        <v>36</v>
      </c>
      <c r="L577" s="71">
        <f t="shared" si="46"/>
        <v>317</v>
      </c>
    </row>
    <row r="578" spans="1:12" x14ac:dyDescent="0.2">
      <c r="A578" s="249" t="s">
        <v>541</v>
      </c>
      <c r="B578" s="249" t="s">
        <v>561</v>
      </c>
      <c r="C578" s="249" t="s">
        <v>562</v>
      </c>
      <c r="D578" s="249" t="s">
        <v>27</v>
      </c>
      <c r="E578" s="249" t="s">
        <v>28</v>
      </c>
      <c r="F578" s="250">
        <v>118</v>
      </c>
      <c r="G578" s="246">
        <v>74</v>
      </c>
      <c r="H578" s="66">
        <f t="shared" si="44"/>
        <v>192</v>
      </c>
      <c r="I578" s="68">
        <v>18</v>
      </c>
      <c r="J578" s="61">
        <v>20</v>
      </c>
      <c r="K578" s="69">
        <f t="shared" si="47"/>
        <v>36</v>
      </c>
      <c r="L578" s="71">
        <f t="shared" si="46"/>
        <v>288</v>
      </c>
    </row>
    <row r="579" spans="1:12" x14ac:dyDescent="0.2">
      <c r="A579" s="249" t="s">
        <v>541</v>
      </c>
      <c r="B579" s="249" t="s">
        <v>561</v>
      </c>
      <c r="C579" s="249" t="s">
        <v>562</v>
      </c>
      <c r="D579" s="249" t="s">
        <v>29</v>
      </c>
      <c r="E579" s="249" t="s">
        <v>32</v>
      </c>
      <c r="F579" s="250">
        <v>140</v>
      </c>
      <c r="G579" s="246">
        <v>74</v>
      </c>
      <c r="H579" s="66">
        <f t="shared" si="44"/>
        <v>214</v>
      </c>
      <c r="I579" s="68">
        <v>18</v>
      </c>
      <c r="J579" s="61">
        <v>20</v>
      </c>
      <c r="K579" s="69">
        <f t="shared" si="47"/>
        <v>36</v>
      </c>
      <c r="L579" s="71">
        <f t="shared" si="46"/>
        <v>321</v>
      </c>
    </row>
    <row r="580" spans="1:12" x14ac:dyDescent="0.2">
      <c r="A580" s="249" t="s">
        <v>541</v>
      </c>
      <c r="B580" s="249" t="s">
        <v>561</v>
      </c>
      <c r="C580" s="249" t="s">
        <v>562</v>
      </c>
      <c r="D580" s="249" t="s">
        <v>33</v>
      </c>
      <c r="E580" s="249" t="s">
        <v>34</v>
      </c>
      <c r="F580" s="250">
        <v>118</v>
      </c>
      <c r="G580" s="246">
        <v>74</v>
      </c>
      <c r="H580" s="66">
        <f t="shared" si="44"/>
        <v>192</v>
      </c>
      <c r="I580" s="68">
        <v>18</v>
      </c>
      <c r="J580" s="61">
        <v>20</v>
      </c>
      <c r="K580" s="69">
        <f t="shared" si="47"/>
        <v>36</v>
      </c>
      <c r="L580" s="71">
        <f t="shared" si="46"/>
        <v>288</v>
      </c>
    </row>
    <row r="581" spans="1:12" x14ac:dyDescent="0.2">
      <c r="A581" s="251" t="s">
        <v>565</v>
      </c>
      <c r="B581" s="251" t="s">
        <v>566</v>
      </c>
      <c r="C581" s="251" t="s">
        <v>138</v>
      </c>
      <c r="D581" s="251" t="s">
        <v>27</v>
      </c>
      <c r="E581" s="251" t="s">
        <v>44</v>
      </c>
      <c r="F581" s="252">
        <v>221</v>
      </c>
      <c r="G581" s="246">
        <v>86</v>
      </c>
      <c r="H581" s="66">
        <f t="shared" si="44"/>
        <v>307</v>
      </c>
      <c r="I581" s="68">
        <v>21</v>
      </c>
      <c r="J581" s="61">
        <v>24</v>
      </c>
      <c r="K581" s="69">
        <f t="shared" si="47"/>
        <v>41</v>
      </c>
      <c r="L581" s="71">
        <f t="shared" si="46"/>
        <v>461</v>
      </c>
    </row>
    <row r="582" spans="1:12" x14ac:dyDescent="0.2">
      <c r="A582" s="251" t="s">
        <v>565</v>
      </c>
      <c r="B582" s="251" t="s">
        <v>566</v>
      </c>
      <c r="C582" s="251" t="s">
        <v>138</v>
      </c>
      <c r="D582" s="251" t="s">
        <v>45</v>
      </c>
      <c r="E582" s="251" t="s">
        <v>28</v>
      </c>
      <c r="F582" s="252">
        <v>110</v>
      </c>
      <c r="G582" s="246">
        <v>86</v>
      </c>
      <c r="H582" s="66">
        <f t="shared" ref="H582:H645" si="48">F582+G582</f>
        <v>196</v>
      </c>
      <c r="I582" s="68">
        <v>21</v>
      </c>
      <c r="J582" s="61">
        <v>24</v>
      </c>
      <c r="K582" s="69">
        <f t="shared" ref="K582:K588" si="49">G582-SUM(I582,J582)</f>
        <v>41</v>
      </c>
      <c r="L582" s="71">
        <f t="shared" ref="L582:L645" si="50">ROUND(H582*150%,0)</f>
        <v>294</v>
      </c>
    </row>
    <row r="583" spans="1:12" x14ac:dyDescent="0.2">
      <c r="A583" s="251" t="s">
        <v>565</v>
      </c>
      <c r="B583" s="251" t="s">
        <v>566</v>
      </c>
      <c r="C583" s="251" t="s">
        <v>138</v>
      </c>
      <c r="D583" s="251" t="s">
        <v>29</v>
      </c>
      <c r="E583" s="251" t="s">
        <v>77</v>
      </c>
      <c r="F583" s="252">
        <v>212</v>
      </c>
      <c r="G583" s="246">
        <v>86</v>
      </c>
      <c r="H583" s="66">
        <f t="shared" si="48"/>
        <v>298</v>
      </c>
      <c r="I583" s="68">
        <v>21</v>
      </c>
      <c r="J583" s="61">
        <v>24</v>
      </c>
      <c r="K583" s="69">
        <f t="shared" si="49"/>
        <v>41</v>
      </c>
      <c r="L583" s="71">
        <f t="shared" si="50"/>
        <v>447</v>
      </c>
    </row>
    <row r="584" spans="1:12" x14ac:dyDescent="0.2">
      <c r="A584" s="251" t="s">
        <v>565</v>
      </c>
      <c r="B584" s="251" t="s">
        <v>566</v>
      </c>
      <c r="C584" s="251" t="s">
        <v>138</v>
      </c>
      <c r="D584" s="251" t="s">
        <v>78</v>
      </c>
      <c r="E584" s="251" t="s">
        <v>54</v>
      </c>
      <c r="F584" s="252">
        <v>166</v>
      </c>
      <c r="G584" s="246">
        <v>86</v>
      </c>
      <c r="H584" s="66">
        <f t="shared" si="48"/>
        <v>252</v>
      </c>
      <c r="I584" s="68">
        <v>21</v>
      </c>
      <c r="J584" s="61">
        <v>24</v>
      </c>
      <c r="K584" s="69">
        <f t="shared" si="49"/>
        <v>41</v>
      </c>
      <c r="L584" s="71">
        <f t="shared" si="50"/>
        <v>378</v>
      </c>
    </row>
    <row r="585" spans="1:12" x14ac:dyDescent="0.2">
      <c r="A585" s="251" t="s">
        <v>565</v>
      </c>
      <c r="B585" s="251" t="s">
        <v>566</v>
      </c>
      <c r="C585" s="251" t="s">
        <v>138</v>
      </c>
      <c r="D585" s="251" t="s">
        <v>55</v>
      </c>
      <c r="E585" s="251" t="s">
        <v>34</v>
      </c>
      <c r="F585" s="252">
        <v>221</v>
      </c>
      <c r="G585" s="246">
        <v>86</v>
      </c>
      <c r="H585" s="66">
        <f t="shared" si="48"/>
        <v>307</v>
      </c>
      <c r="I585" s="68">
        <v>21</v>
      </c>
      <c r="J585" s="61">
        <v>24</v>
      </c>
      <c r="K585" s="69">
        <f t="shared" si="49"/>
        <v>41</v>
      </c>
      <c r="L585" s="71">
        <f t="shared" si="50"/>
        <v>461</v>
      </c>
    </row>
    <row r="586" spans="1:12" x14ac:dyDescent="0.2">
      <c r="A586" s="249" t="s">
        <v>565</v>
      </c>
      <c r="B586" s="249" t="s">
        <v>567</v>
      </c>
      <c r="C586" s="249" t="s">
        <v>141</v>
      </c>
      <c r="D586" s="249" t="s">
        <v>27</v>
      </c>
      <c r="E586" s="249" t="s">
        <v>75</v>
      </c>
      <c r="F586" s="250">
        <v>221</v>
      </c>
      <c r="G586" s="246">
        <v>92</v>
      </c>
      <c r="H586" s="66">
        <f t="shared" si="48"/>
        <v>313</v>
      </c>
      <c r="I586" s="68">
        <v>22</v>
      </c>
      <c r="J586" s="61">
        <v>26</v>
      </c>
      <c r="K586" s="69">
        <f t="shared" si="49"/>
        <v>44</v>
      </c>
      <c r="L586" s="71">
        <f t="shared" si="50"/>
        <v>470</v>
      </c>
    </row>
    <row r="587" spans="1:12" x14ac:dyDescent="0.2">
      <c r="A587" s="249" t="s">
        <v>565</v>
      </c>
      <c r="B587" s="249" t="s">
        <v>567</v>
      </c>
      <c r="C587" s="249" t="s">
        <v>141</v>
      </c>
      <c r="D587" s="249" t="s">
        <v>76</v>
      </c>
      <c r="E587" s="249" t="s">
        <v>52</v>
      </c>
      <c r="F587" s="250">
        <v>483</v>
      </c>
      <c r="G587" s="246">
        <v>92</v>
      </c>
      <c r="H587" s="66">
        <f t="shared" si="48"/>
        <v>575</v>
      </c>
      <c r="I587" s="68">
        <v>22</v>
      </c>
      <c r="J587" s="61">
        <v>26</v>
      </c>
      <c r="K587" s="69">
        <f t="shared" si="49"/>
        <v>44</v>
      </c>
      <c r="L587" s="71">
        <f t="shared" si="50"/>
        <v>863</v>
      </c>
    </row>
    <row r="588" spans="1:12" x14ac:dyDescent="0.2">
      <c r="A588" s="249" t="s">
        <v>565</v>
      </c>
      <c r="B588" s="249" t="s">
        <v>567</v>
      </c>
      <c r="C588" s="249" t="s">
        <v>141</v>
      </c>
      <c r="D588" s="249" t="s">
        <v>53</v>
      </c>
      <c r="E588" s="249" t="s">
        <v>34</v>
      </c>
      <c r="F588" s="250">
        <v>221</v>
      </c>
      <c r="G588" s="246">
        <v>92</v>
      </c>
      <c r="H588" s="66">
        <f t="shared" si="48"/>
        <v>313</v>
      </c>
      <c r="I588" s="68">
        <v>22</v>
      </c>
      <c r="J588" s="61">
        <v>26</v>
      </c>
      <c r="K588" s="69">
        <f t="shared" si="49"/>
        <v>44</v>
      </c>
      <c r="L588" s="71">
        <f t="shared" si="50"/>
        <v>470</v>
      </c>
    </row>
    <row r="589" spans="1:12" x14ac:dyDescent="0.2">
      <c r="A589" s="251" t="s">
        <v>565</v>
      </c>
      <c r="B589" s="251" t="s">
        <v>568</v>
      </c>
      <c r="C589" s="251" t="s">
        <v>569</v>
      </c>
      <c r="D589" s="251" t="s">
        <v>24</v>
      </c>
      <c r="E589" s="251" t="s">
        <v>24</v>
      </c>
      <c r="F589" s="252">
        <v>117</v>
      </c>
      <c r="G589" s="246">
        <v>74</v>
      </c>
      <c r="H589" s="66">
        <f t="shared" si="48"/>
        <v>191</v>
      </c>
      <c r="I589" s="68">
        <v>18</v>
      </c>
      <c r="J589" s="61">
        <v>20</v>
      </c>
      <c r="K589" s="69">
        <f t="shared" ref="K589:K645" si="51">G589-SUM(I589,J589)</f>
        <v>36</v>
      </c>
      <c r="L589" s="71">
        <f t="shared" si="50"/>
        <v>287</v>
      </c>
    </row>
    <row r="590" spans="1:12" x14ac:dyDescent="0.2">
      <c r="A590" s="249" t="s">
        <v>565</v>
      </c>
      <c r="B590" s="249" t="s">
        <v>570</v>
      </c>
      <c r="C590" s="249" t="s">
        <v>571</v>
      </c>
      <c r="D590" s="249" t="s">
        <v>24</v>
      </c>
      <c r="E590" s="249" t="s">
        <v>24</v>
      </c>
      <c r="F590" s="250">
        <v>142</v>
      </c>
      <c r="G590" s="246">
        <v>80</v>
      </c>
      <c r="H590" s="66">
        <f t="shared" si="48"/>
        <v>222</v>
      </c>
      <c r="I590" s="68">
        <v>19</v>
      </c>
      <c r="J590" s="61">
        <v>22</v>
      </c>
      <c r="K590" s="69">
        <f>G590-SUM(I590,J590)</f>
        <v>39</v>
      </c>
      <c r="L590" s="71">
        <f t="shared" si="50"/>
        <v>333</v>
      </c>
    </row>
    <row r="591" spans="1:12" x14ac:dyDescent="0.2">
      <c r="A591" s="251" t="s">
        <v>572</v>
      </c>
      <c r="B591" s="251" t="s">
        <v>573</v>
      </c>
      <c r="C591" s="251" t="s">
        <v>504</v>
      </c>
      <c r="D591" s="251" t="s">
        <v>24</v>
      </c>
      <c r="E591" s="251" t="s">
        <v>24</v>
      </c>
      <c r="F591" s="252">
        <v>122</v>
      </c>
      <c r="G591" s="246">
        <v>68</v>
      </c>
      <c r="H591" s="66">
        <f t="shared" si="48"/>
        <v>190</v>
      </c>
      <c r="I591" s="68">
        <v>16</v>
      </c>
      <c r="J591" s="61">
        <v>19</v>
      </c>
      <c r="K591" s="69">
        <f t="shared" ref="K591" si="52">G591-SUM(I591,J591)</f>
        <v>33</v>
      </c>
      <c r="L591" s="71">
        <f t="shared" si="50"/>
        <v>285</v>
      </c>
    </row>
    <row r="592" spans="1:12" x14ac:dyDescent="0.2">
      <c r="A592" s="249" t="s">
        <v>572</v>
      </c>
      <c r="B592" s="249" t="s">
        <v>574</v>
      </c>
      <c r="C592" s="249" t="s">
        <v>575</v>
      </c>
      <c r="D592" s="249" t="s">
        <v>24</v>
      </c>
      <c r="E592" s="249" t="s">
        <v>24</v>
      </c>
      <c r="F592" s="250">
        <v>136</v>
      </c>
      <c r="G592" s="246">
        <v>80</v>
      </c>
      <c r="H592" s="66">
        <f t="shared" si="48"/>
        <v>216</v>
      </c>
      <c r="I592" s="68">
        <v>19</v>
      </c>
      <c r="J592" s="61">
        <v>22</v>
      </c>
      <c r="K592" s="69">
        <f t="shared" si="51"/>
        <v>39</v>
      </c>
      <c r="L592" s="71">
        <f t="shared" si="50"/>
        <v>324</v>
      </c>
    </row>
    <row r="593" spans="1:12" x14ac:dyDescent="0.2">
      <c r="A593" s="251" t="s">
        <v>572</v>
      </c>
      <c r="B593" s="251" t="s">
        <v>576</v>
      </c>
      <c r="C593" s="251" t="s">
        <v>576</v>
      </c>
      <c r="D593" s="251" t="s">
        <v>24</v>
      </c>
      <c r="E593" s="251" t="s">
        <v>24</v>
      </c>
      <c r="F593" s="252">
        <v>115</v>
      </c>
      <c r="G593" s="246">
        <v>80</v>
      </c>
      <c r="H593" s="66">
        <f t="shared" si="48"/>
        <v>195</v>
      </c>
      <c r="I593" s="68">
        <v>19</v>
      </c>
      <c r="J593" s="61">
        <v>22</v>
      </c>
      <c r="K593" s="69">
        <f t="shared" si="51"/>
        <v>39</v>
      </c>
      <c r="L593" s="71">
        <f t="shared" si="50"/>
        <v>293</v>
      </c>
    </row>
    <row r="594" spans="1:12" x14ac:dyDescent="0.2">
      <c r="A594" s="249" t="s">
        <v>572</v>
      </c>
      <c r="B594" s="249" t="s">
        <v>577</v>
      </c>
      <c r="C594" s="249" t="s">
        <v>578</v>
      </c>
      <c r="D594" s="249" t="s">
        <v>27</v>
      </c>
      <c r="E594" s="249" t="s">
        <v>30</v>
      </c>
      <c r="F594" s="250">
        <v>115</v>
      </c>
      <c r="G594" s="246">
        <v>68</v>
      </c>
      <c r="H594" s="66">
        <f t="shared" si="48"/>
        <v>183</v>
      </c>
      <c r="I594" s="68">
        <v>16</v>
      </c>
      <c r="J594" s="61">
        <v>19</v>
      </c>
      <c r="K594" s="69">
        <f t="shared" si="51"/>
        <v>33</v>
      </c>
      <c r="L594" s="71">
        <f t="shared" si="50"/>
        <v>275</v>
      </c>
    </row>
    <row r="595" spans="1:12" x14ac:dyDescent="0.2">
      <c r="A595" s="249" t="s">
        <v>572</v>
      </c>
      <c r="B595" s="249" t="s">
        <v>577</v>
      </c>
      <c r="C595" s="249" t="s">
        <v>578</v>
      </c>
      <c r="D595" s="249" t="s">
        <v>31</v>
      </c>
      <c r="E595" s="249" t="s">
        <v>32</v>
      </c>
      <c r="F595" s="250">
        <v>110</v>
      </c>
      <c r="G595" s="246">
        <v>68</v>
      </c>
      <c r="H595" s="66">
        <f t="shared" si="48"/>
        <v>178</v>
      </c>
      <c r="I595" s="68">
        <v>16</v>
      </c>
      <c r="J595" s="61">
        <v>19</v>
      </c>
      <c r="K595" s="69">
        <f t="shared" si="51"/>
        <v>33</v>
      </c>
      <c r="L595" s="71">
        <f t="shared" si="50"/>
        <v>267</v>
      </c>
    </row>
    <row r="596" spans="1:12" x14ac:dyDescent="0.2">
      <c r="A596" s="249" t="s">
        <v>572</v>
      </c>
      <c r="B596" s="249" t="s">
        <v>577</v>
      </c>
      <c r="C596" s="249" t="s">
        <v>578</v>
      </c>
      <c r="D596" s="249" t="s">
        <v>33</v>
      </c>
      <c r="E596" s="249" t="s">
        <v>34</v>
      </c>
      <c r="F596" s="250">
        <v>115</v>
      </c>
      <c r="G596" s="246">
        <v>68</v>
      </c>
      <c r="H596" s="66">
        <f t="shared" si="48"/>
        <v>183</v>
      </c>
      <c r="I596" s="68">
        <v>16</v>
      </c>
      <c r="J596" s="61">
        <v>19</v>
      </c>
      <c r="K596" s="69">
        <f t="shared" si="51"/>
        <v>33</v>
      </c>
      <c r="L596" s="71">
        <f t="shared" si="50"/>
        <v>275</v>
      </c>
    </row>
    <row r="597" spans="1:12" x14ac:dyDescent="0.2">
      <c r="A597" s="251" t="s">
        <v>572</v>
      </c>
      <c r="B597" s="251" t="s">
        <v>215</v>
      </c>
      <c r="C597" s="251" t="s">
        <v>579</v>
      </c>
      <c r="D597" s="251" t="s">
        <v>24</v>
      </c>
      <c r="E597" s="251" t="s">
        <v>24</v>
      </c>
      <c r="F597" s="252">
        <v>157</v>
      </c>
      <c r="G597" s="246">
        <v>80</v>
      </c>
      <c r="H597" s="66">
        <f t="shared" si="48"/>
        <v>237</v>
      </c>
      <c r="I597" s="68">
        <v>19</v>
      </c>
      <c r="J597" s="61">
        <v>22</v>
      </c>
      <c r="K597" s="69">
        <f>G597-SUM(I597,J597)</f>
        <v>39</v>
      </c>
      <c r="L597" s="71">
        <f t="shared" si="50"/>
        <v>356</v>
      </c>
    </row>
    <row r="598" spans="1:12" x14ac:dyDescent="0.2">
      <c r="A598" s="249" t="s">
        <v>572</v>
      </c>
      <c r="B598" s="249" t="s">
        <v>580</v>
      </c>
      <c r="C598" s="249" t="s">
        <v>581</v>
      </c>
      <c r="D598" s="249" t="s">
        <v>24</v>
      </c>
      <c r="E598" s="249" t="s">
        <v>24</v>
      </c>
      <c r="F598" s="250">
        <v>119</v>
      </c>
      <c r="G598" s="246">
        <v>74</v>
      </c>
      <c r="H598" s="66">
        <f t="shared" si="48"/>
        <v>193</v>
      </c>
      <c r="I598" s="68">
        <v>18</v>
      </c>
      <c r="J598" s="61">
        <v>20</v>
      </c>
      <c r="K598" s="69">
        <f t="shared" si="51"/>
        <v>36</v>
      </c>
      <c r="L598" s="71">
        <f t="shared" si="50"/>
        <v>290</v>
      </c>
    </row>
    <row r="599" spans="1:12" x14ac:dyDescent="0.2">
      <c r="A599" s="251" t="s">
        <v>572</v>
      </c>
      <c r="B599" s="251" t="s">
        <v>582</v>
      </c>
      <c r="C599" s="251" t="s">
        <v>583</v>
      </c>
      <c r="D599" s="251" t="s">
        <v>27</v>
      </c>
      <c r="E599" s="251" t="s">
        <v>30</v>
      </c>
      <c r="F599" s="252">
        <v>124</v>
      </c>
      <c r="G599" s="246">
        <v>74</v>
      </c>
      <c r="H599" s="66">
        <f t="shared" si="48"/>
        <v>198</v>
      </c>
      <c r="I599" s="68">
        <v>18</v>
      </c>
      <c r="J599" s="61">
        <v>20</v>
      </c>
      <c r="K599" s="69">
        <f t="shared" si="51"/>
        <v>36</v>
      </c>
      <c r="L599" s="71">
        <f t="shared" si="50"/>
        <v>297</v>
      </c>
    </row>
    <row r="600" spans="1:12" x14ac:dyDescent="0.2">
      <c r="A600" s="251" t="s">
        <v>572</v>
      </c>
      <c r="B600" s="251" t="s">
        <v>582</v>
      </c>
      <c r="C600" s="251" t="s">
        <v>583</v>
      </c>
      <c r="D600" s="251" t="s">
        <v>31</v>
      </c>
      <c r="E600" s="251" t="s">
        <v>54</v>
      </c>
      <c r="F600" s="252">
        <v>210</v>
      </c>
      <c r="G600" s="246">
        <v>74</v>
      </c>
      <c r="H600" s="66">
        <f t="shared" si="48"/>
        <v>284</v>
      </c>
      <c r="I600" s="68">
        <v>18</v>
      </c>
      <c r="J600" s="61">
        <v>20</v>
      </c>
      <c r="K600" s="69">
        <f t="shared" si="51"/>
        <v>36</v>
      </c>
      <c r="L600" s="71">
        <f t="shared" si="50"/>
        <v>426</v>
      </c>
    </row>
    <row r="601" spans="1:12" x14ac:dyDescent="0.2">
      <c r="A601" s="251" t="s">
        <v>572</v>
      </c>
      <c r="B601" s="251" t="s">
        <v>582</v>
      </c>
      <c r="C601" s="251" t="s">
        <v>583</v>
      </c>
      <c r="D601" s="251" t="s">
        <v>55</v>
      </c>
      <c r="E601" s="251" t="s">
        <v>34</v>
      </c>
      <c r="F601" s="252">
        <v>124</v>
      </c>
      <c r="G601" s="246">
        <v>74</v>
      </c>
      <c r="H601" s="66">
        <f t="shared" si="48"/>
        <v>198</v>
      </c>
      <c r="I601" s="68">
        <v>18</v>
      </c>
      <c r="J601" s="61">
        <v>20</v>
      </c>
      <c r="K601" s="69">
        <f t="shared" si="51"/>
        <v>36</v>
      </c>
      <c r="L601" s="71">
        <f t="shared" si="50"/>
        <v>297</v>
      </c>
    </row>
    <row r="602" spans="1:12" x14ac:dyDescent="0.2">
      <c r="A602" s="249" t="s">
        <v>572</v>
      </c>
      <c r="B602" s="249" t="s">
        <v>584</v>
      </c>
      <c r="C602" s="249" t="s">
        <v>585</v>
      </c>
      <c r="D602" s="249" t="s">
        <v>27</v>
      </c>
      <c r="E602" s="249" t="s">
        <v>77</v>
      </c>
      <c r="F602" s="250">
        <v>131</v>
      </c>
      <c r="G602" s="246">
        <v>68</v>
      </c>
      <c r="H602" s="66">
        <f t="shared" si="48"/>
        <v>199</v>
      </c>
      <c r="I602" s="68">
        <v>16</v>
      </c>
      <c r="J602" s="61">
        <v>19</v>
      </c>
      <c r="K602" s="69">
        <f t="shared" si="51"/>
        <v>33</v>
      </c>
      <c r="L602" s="71">
        <f t="shared" si="50"/>
        <v>299</v>
      </c>
    </row>
    <row r="603" spans="1:12" x14ac:dyDescent="0.2">
      <c r="A603" s="249" t="s">
        <v>572</v>
      </c>
      <c r="B603" s="249" t="s">
        <v>584</v>
      </c>
      <c r="C603" s="249" t="s">
        <v>585</v>
      </c>
      <c r="D603" s="249" t="s">
        <v>78</v>
      </c>
      <c r="E603" s="249" t="s">
        <v>54</v>
      </c>
      <c r="F603" s="250">
        <v>248</v>
      </c>
      <c r="G603" s="246">
        <v>68</v>
      </c>
      <c r="H603" s="66">
        <f t="shared" si="48"/>
        <v>316</v>
      </c>
      <c r="I603" s="68">
        <v>16</v>
      </c>
      <c r="J603" s="61">
        <v>19</v>
      </c>
      <c r="K603" s="69">
        <f t="shared" si="51"/>
        <v>33</v>
      </c>
      <c r="L603" s="71">
        <f t="shared" si="50"/>
        <v>474</v>
      </c>
    </row>
    <row r="604" spans="1:12" x14ac:dyDescent="0.2">
      <c r="A604" s="249" t="s">
        <v>572</v>
      </c>
      <c r="B604" s="249" t="s">
        <v>584</v>
      </c>
      <c r="C604" s="249" t="s">
        <v>585</v>
      </c>
      <c r="D604" s="249" t="s">
        <v>55</v>
      </c>
      <c r="E604" s="249" t="s">
        <v>34</v>
      </c>
      <c r="F604" s="250">
        <v>131</v>
      </c>
      <c r="G604" s="246">
        <v>68</v>
      </c>
      <c r="H604" s="66">
        <f t="shared" si="48"/>
        <v>199</v>
      </c>
      <c r="I604" s="68">
        <v>16</v>
      </c>
      <c r="J604" s="61">
        <v>19</v>
      </c>
      <c r="K604" s="69">
        <f t="shared" si="51"/>
        <v>33</v>
      </c>
      <c r="L604" s="71">
        <f t="shared" si="50"/>
        <v>299</v>
      </c>
    </row>
    <row r="605" spans="1:12" x14ac:dyDescent="0.2">
      <c r="A605" s="251" t="s">
        <v>572</v>
      </c>
      <c r="B605" s="251" t="s">
        <v>586</v>
      </c>
      <c r="C605" s="251" t="s">
        <v>587</v>
      </c>
      <c r="D605" s="251" t="s">
        <v>27</v>
      </c>
      <c r="E605" s="251" t="s">
        <v>36</v>
      </c>
      <c r="F605" s="252">
        <v>115</v>
      </c>
      <c r="G605" s="246">
        <v>80</v>
      </c>
      <c r="H605" s="66">
        <f t="shared" si="48"/>
        <v>195</v>
      </c>
      <c r="I605" s="68">
        <v>19</v>
      </c>
      <c r="J605" s="61">
        <v>22</v>
      </c>
      <c r="K605" s="69">
        <f t="shared" si="51"/>
        <v>39</v>
      </c>
      <c r="L605" s="71">
        <f t="shared" si="50"/>
        <v>293</v>
      </c>
    </row>
    <row r="606" spans="1:12" x14ac:dyDescent="0.2">
      <c r="A606" s="251" t="s">
        <v>572</v>
      </c>
      <c r="B606" s="251" t="s">
        <v>586</v>
      </c>
      <c r="C606" s="251" t="s">
        <v>587</v>
      </c>
      <c r="D606" s="251" t="s">
        <v>37</v>
      </c>
      <c r="E606" s="251" t="s">
        <v>52</v>
      </c>
      <c r="F606" s="252">
        <v>110</v>
      </c>
      <c r="G606" s="246">
        <v>80</v>
      </c>
      <c r="H606" s="66">
        <f t="shared" si="48"/>
        <v>190</v>
      </c>
      <c r="I606" s="68">
        <v>19</v>
      </c>
      <c r="J606" s="61">
        <v>22</v>
      </c>
      <c r="K606" s="69">
        <f t="shared" si="51"/>
        <v>39</v>
      </c>
      <c r="L606" s="71">
        <f t="shared" si="50"/>
        <v>285</v>
      </c>
    </row>
    <row r="607" spans="1:12" x14ac:dyDescent="0.2">
      <c r="A607" s="251" t="s">
        <v>572</v>
      </c>
      <c r="B607" s="251" t="s">
        <v>586</v>
      </c>
      <c r="C607" s="251" t="s">
        <v>587</v>
      </c>
      <c r="D607" s="251" t="s">
        <v>53</v>
      </c>
      <c r="E607" s="251" t="s">
        <v>54</v>
      </c>
      <c r="F607" s="252">
        <v>134</v>
      </c>
      <c r="G607" s="246">
        <v>80</v>
      </c>
      <c r="H607" s="66">
        <f t="shared" si="48"/>
        <v>214</v>
      </c>
      <c r="I607" s="68">
        <v>19</v>
      </c>
      <c r="J607" s="61">
        <v>22</v>
      </c>
      <c r="K607" s="69">
        <f t="shared" si="51"/>
        <v>39</v>
      </c>
      <c r="L607" s="71">
        <f t="shared" si="50"/>
        <v>321</v>
      </c>
    </row>
    <row r="608" spans="1:12" x14ac:dyDescent="0.2">
      <c r="A608" s="251" t="s">
        <v>572</v>
      </c>
      <c r="B608" s="251" t="s">
        <v>586</v>
      </c>
      <c r="C608" s="251" t="s">
        <v>587</v>
      </c>
      <c r="D608" s="251" t="s">
        <v>55</v>
      </c>
      <c r="E608" s="251" t="s">
        <v>34</v>
      </c>
      <c r="F608" s="252">
        <v>115</v>
      </c>
      <c r="G608" s="246">
        <v>80</v>
      </c>
      <c r="H608" s="66">
        <f t="shared" si="48"/>
        <v>195</v>
      </c>
      <c r="I608" s="68">
        <v>19</v>
      </c>
      <c r="J608" s="61">
        <v>22</v>
      </c>
      <c r="K608" s="69">
        <f t="shared" si="51"/>
        <v>39</v>
      </c>
      <c r="L608" s="71">
        <f t="shared" si="50"/>
        <v>293</v>
      </c>
    </row>
    <row r="609" spans="1:12" x14ac:dyDescent="0.2">
      <c r="A609" s="249" t="s">
        <v>588</v>
      </c>
      <c r="B609" s="249" t="s">
        <v>589</v>
      </c>
      <c r="C609" s="249" t="s">
        <v>590</v>
      </c>
      <c r="D609" s="249" t="s">
        <v>27</v>
      </c>
      <c r="E609" s="249" t="s">
        <v>44</v>
      </c>
      <c r="F609" s="250">
        <v>202</v>
      </c>
      <c r="G609" s="246">
        <v>86</v>
      </c>
      <c r="H609" s="66">
        <f t="shared" si="48"/>
        <v>288</v>
      </c>
      <c r="I609" s="68">
        <v>21</v>
      </c>
      <c r="J609" s="61">
        <v>24</v>
      </c>
      <c r="K609" s="69">
        <f t="shared" si="51"/>
        <v>41</v>
      </c>
      <c r="L609" s="71">
        <f t="shared" si="50"/>
        <v>432</v>
      </c>
    </row>
    <row r="610" spans="1:12" x14ac:dyDescent="0.2">
      <c r="A610" s="249" t="s">
        <v>588</v>
      </c>
      <c r="B610" s="249" t="s">
        <v>589</v>
      </c>
      <c r="C610" s="249" t="s">
        <v>590</v>
      </c>
      <c r="D610" s="249" t="s">
        <v>45</v>
      </c>
      <c r="E610" s="249" t="s">
        <v>46</v>
      </c>
      <c r="F610" s="250">
        <v>128</v>
      </c>
      <c r="G610" s="246">
        <v>86</v>
      </c>
      <c r="H610" s="66">
        <f t="shared" si="48"/>
        <v>214</v>
      </c>
      <c r="I610" s="68">
        <v>21</v>
      </c>
      <c r="J610" s="61">
        <v>24</v>
      </c>
      <c r="K610" s="69">
        <f t="shared" si="51"/>
        <v>41</v>
      </c>
      <c r="L610" s="71">
        <f t="shared" si="50"/>
        <v>321</v>
      </c>
    </row>
    <row r="611" spans="1:12" x14ac:dyDescent="0.2">
      <c r="A611" s="249" t="s">
        <v>588</v>
      </c>
      <c r="B611" s="249" t="s">
        <v>589</v>
      </c>
      <c r="C611" s="249" t="s">
        <v>590</v>
      </c>
      <c r="D611" s="249" t="s">
        <v>47</v>
      </c>
      <c r="E611" s="249" t="s">
        <v>34</v>
      </c>
      <c r="F611" s="250">
        <v>202</v>
      </c>
      <c r="G611" s="246">
        <v>86</v>
      </c>
      <c r="H611" s="66">
        <f t="shared" si="48"/>
        <v>288</v>
      </c>
      <c r="I611" s="68">
        <v>21</v>
      </c>
      <c r="J611" s="61">
        <v>24</v>
      </c>
      <c r="K611" s="69">
        <f t="shared" si="51"/>
        <v>41</v>
      </c>
      <c r="L611" s="71">
        <f t="shared" si="50"/>
        <v>432</v>
      </c>
    </row>
    <row r="612" spans="1:12" x14ac:dyDescent="0.2">
      <c r="A612" s="251" t="s">
        <v>588</v>
      </c>
      <c r="B612" s="251" t="s">
        <v>390</v>
      </c>
      <c r="C612" s="251" t="s">
        <v>591</v>
      </c>
      <c r="D612" s="251" t="s">
        <v>27</v>
      </c>
      <c r="E612" s="251" t="s">
        <v>44</v>
      </c>
      <c r="F612" s="252">
        <v>220</v>
      </c>
      <c r="G612" s="246">
        <v>86</v>
      </c>
      <c r="H612" s="66">
        <f t="shared" si="48"/>
        <v>306</v>
      </c>
      <c r="I612" s="68">
        <v>21</v>
      </c>
      <c r="J612" s="61">
        <v>24</v>
      </c>
      <c r="K612" s="69">
        <f t="shared" si="51"/>
        <v>41</v>
      </c>
      <c r="L612" s="71">
        <f t="shared" si="50"/>
        <v>459</v>
      </c>
    </row>
    <row r="613" spans="1:12" x14ac:dyDescent="0.2">
      <c r="A613" s="251" t="s">
        <v>588</v>
      </c>
      <c r="B613" s="251" t="s">
        <v>390</v>
      </c>
      <c r="C613" s="251" t="s">
        <v>591</v>
      </c>
      <c r="D613" s="251" t="s">
        <v>45</v>
      </c>
      <c r="E613" s="251" t="s">
        <v>32</v>
      </c>
      <c r="F613" s="252">
        <v>168</v>
      </c>
      <c r="G613" s="246">
        <v>86</v>
      </c>
      <c r="H613" s="66">
        <f t="shared" si="48"/>
        <v>254</v>
      </c>
      <c r="I613" s="68">
        <v>21</v>
      </c>
      <c r="J613" s="61">
        <v>24</v>
      </c>
      <c r="K613" s="69">
        <f t="shared" si="51"/>
        <v>41</v>
      </c>
      <c r="L613" s="71">
        <f t="shared" si="50"/>
        <v>381</v>
      </c>
    </row>
    <row r="614" spans="1:12" x14ac:dyDescent="0.2">
      <c r="A614" s="251" t="s">
        <v>588</v>
      </c>
      <c r="B614" s="251" t="s">
        <v>390</v>
      </c>
      <c r="C614" s="251" t="s">
        <v>591</v>
      </c>
      <c r="D614" s="251" t="s">
        <v>33</v>
      </c>
      <c r="E614" s="251" t="s">
        <v>34</v>
      </c>
      <c r="F614" s="252">
        <v>220</v>
      </c>
      <c r="G614" s="246">
        <v>86</v>
      </c>
      <c r="H614" s="66">
        <f t="shared" si="48"/>
        <v>306</v>
      </c>
      <c r="I614" s="68">
        <v>21</v>
      </c>
      <c r="J614" s="61">
        <v>24</v>
      </c>
      <c r="K614" s="69">
        <f t="shared" si="51"/>
        <v>41</v>
      </c>
      <c r="L614" s="71">
        <f t="shared" si="50"/>
        <v>459</v>
      </c>
    </row>
    <row r="615" spans="1:12" x14ac:dyDescent="0.2">
      <c r="A615" s="249" t="s">
        <v>588</v>
      </c>
      <c r="B615" s="249" t="s">
        <v>592</v>
      </c>
      <c r="C615" s="249" t="s">
        <v>479</v>
      </c>
      <c r="D615" s="249" t="s">
        <v>27</v>
      </c>
      <c r="E615" s="249" t="s">
        <v>44</v>
      </c>
      <c r="F615" s="250">
        <v>227</v>
      </c>
      <c r="G615" s="246">
        <v>74</v>
      </c>
      <c r="H615" s="66">
        <f t="shared" si="48"/>
        <v>301</v>
      </c>
      <c r="I615" s="68">
        <v>18</v>
      </c>
      <c r="J615" s="61">
        <v>20</v>
      </c>
      <c r="K615" s="69">
        <f t="shared" si="51"/>
        <v>36</v>
      </c>
      <c r="L615" s="71">
        <f t="shared" si="50"/>
        <v>452</v>
      </c>
    </row>
    <row r="616" spans="1:12" x14ac:dyDescent="0.2">
      <c r="A616" s="249" t="s">
        <v>588</v>
      </c>
      <c r="B616" s="249" t="s">
        <v>592</v>
      </c>
      <c r="C616" s="249" t="s">
        <v>479</v>
      </c>
      <c r="D616" s="249" t="s">
        <v>45</v>
      </c>
      <c r="E616" s="249" t="s">
        <v>32</v>
      </c>
      <c r="F616" s="250">
        <v>167</v>
      </c>
      <c r="G616" s="246">
        <v>74</v>
      </c>
      <c r="H616" s="66">
        <f t="shared" si="48"/>
        <v>241</v>
      </c>
      <c r="I616" s="68">
        <v>18</v>
      </c>
      <c r="J616" s="61">
        <v>20</v>
      </c>
      <c r="K616" s="69">
        <f t="shared" si="51"/>
        <v>36</v>
      </c>
      <c r="L616" s="71">
        <f t="shared" si="50"/>
        <v>362</v>
      </c>
    </row>
    <row r="617" spans="1:12" x14ac:dyDescent="0.2">
      <c r="A617" s="249" t="s">
        <v>588</v>
      </c>
      <c r="B617" s="249" t="s">
        <v>592</v>
      </c>
      <c r="C617" s="249" t="s">
        <v>479</v>
      </c>
      <c r="D617" s="249" t="s">
        <v>33</v>
      </c>
      <c r="E617" s="249" t="s">
        <v>34</v>
      </c>
      <c r="F617" s="250">
        <v>227</v>
      </c>
      <c r="G617" s="246">
        <v>74</v>
      </c>
      <c r="H617" s="66">
        <f t="shared" si="48"/>
        <v>301</v>
      </c>
      <c r="I617" s="68">
        <v>18</v>
      </c>
      <c r="J617" s="61">
        <v>20</v>
      </c>
      <c r="K617" s="69">
        <f t="shared" si="51"/>
        <v>36</v>
      </c>
      <c r="L617" s="71">
        <f t="shared" si="50"/>
        <v>452</v>
      </c>
    </row>
    <row r="618" spans="1:12" x14ac:dyDescent="0.2">
      <c r="A618" s="251" t="s">
        <v>588</v>
      </c>
      <c r="B618" s="251" t="s">
        <v>593</v>
      </c>
      <c r="C618" s="251" t="s">
        <v>594</v>
      </c>
      <c r="D618" s="251" t="s">
        <v>27</v>
      </c>
      <c r="E618" s="251" t="s">
        <v>28</v>
      </c>
      <c r="F618" s="252">
        <v>185</v>
      </c>
      <c r="G618" s="246">
        <v>86</v>
      </c>
      <c r="H618" s="66">
        <f t="shared" si="48"/>
        <v>271</v>
      </c>
      <c r="I618" s="68">
        <v>21</v>
      </c>
      <c r="J618" s="61">
        <v>24</v>
      </c>
      <c r="K618" s="69">
        <f t="shared" si="51"/>
        <v>41</v>
      </c>
      <c r="L618" s="71">
        <f t="shared" si="50"/>
        <v>407</v>
      </c>
    </row>
    <row r="619" spans="1:12" x14ac:dyDescent="0.2">
      <c r="A619" s="251" t="s">
        <v>588</v>
      </c>
      <c r="B619" s="251" t="s">
        <v>593</v>
      </c>
      <c r="C619" s="251" t="s">
        <v>594</v>
      </c>
      <c r="D619" s="251" t="s">
        <v>29</v>
      </c>
      <c r="E619" s="251" t="s">
        <v>30</v>
      </c>
      <c r="F619" s="252">
        <v>148</v>
      </c>
      <c r="G619" s="246">
        <v>86</v>
      </c>
      <c r="H619" s="66">
        <f t="shared" si="48"/>
        <v>234</v>
      </c>
      <c r="I619" s="68">
        <v>21</v>
      </c>
      <c r="J619" s="61">
        <v>24</v>
      </c>
      <c r="K619" s="69">
        <f t="shared" si="51"/>
        <v>41</v>
      </c>
      <c r="L619" s="71">
        <f t="shared" si="50"/>
        <v>351</v>
      </c>
    </row>
    <row r="620" spans="1:12" x14ac:dyDescent="0.2">
      <c r="A620" s="251" t="s">
        <v>588</v>
      </c>
      <c r="B620" s="251" t="s">
        <v>593</v>
      </c>
      <c r="C620" s="251" t="s">
        <v>594</v>
      </c>
      <c r="D620" s="251" t="s">
        <v>31</v>
      </c>
      <c r="E620" s="251" t="s">
        <v>34</v>
      </c>
      <c r="F620" s="252">
        <v>185</v>
      </c>
      <c r="G620" s="246">
        <v>86</v>
      </c>
      <c r="H620" s="66">
        <f t="shared" si="48"/>
        <v>271</v>
      </c>
      <c r="I620" s="68">
        <v>21</v>
      </c>
      <c r="J620" s="61">
        <v>24</v>
      </c>
      <c r="K620" s="69">
        <f t="shared" si="51"/>
        <v>41</v>
      </c>
      <c r="L620" s="71">
        <f t="shared" si="50"/>
        <v>407</v>
      </c>
    </row>
    <row r="621" spans="1:12" x14ac:dyDescent="0.2">
      <c r="A621" s="249" t="s">
        <v>588</v>
      </c>
      <c r="B621" s="249" t="s">
        <v>595</v>
      </c>
      <c r="C621" s="249" t="s">
        <v>596</v>
      </c>
      <c r="D621" s="249" t="s">
        <v>24</v>
      </c>
      <c r="E621" s="249" t="s">
        <v>24</v>
      </c>
      <c r="F621" s="250">
        <v>144</v>
      </c>
      <c r="G621" s="246">
        <v>86</v>
      </c>
      <c r="H621" s="66">
        <f t="shared" si="48"/>
        <v>230</v>
      </c>
      <c r="I621" s="68">
        <v>21</v>
      </c>
      <c r="J621" s="61">
        <v>24</v>
      </c>
      <c r="K621" s="69">
        <f t="shared" si="51"/>
        <v>41</v>
      </c>
      <c r="L621" s="71">
        <f t="shared" si="50"/>
        <v>345</v>
      </c>
    </row>
    <row r="622" spans="1:12" x14ac:dyDescent="0.2">
      <c r="A622" s="251" t="s">
        <v>597</v>
      </c>
      <c r="B622" s="251" t="s">
        <v>598</v>
      </c>
      <c r="C622" s="251" t="s">
        <v>599</v>
      </c>
      <c r="D622" s="251" t="s">
        <v>27</v>
      </c>
      <c r="E622" s="251" t="s">
        <v>30</v>
      </c>
      <c r="F622" s="252">
        <v>113</v>
      </c>
      <c r="G622" s="246">
        <v>86</v>
      </c>
      <c r="H622" s="66">
        <f t="shared" si="48"/>
        <v>199</v>
      </c>
      <c r="I622" s="68">
        <v>21</v>
      </c>
      <c r="J622" s="61">
        <v>24</v>
      </c>
      <c r="K622" s="69">
        <f t="shared" si="51"/>
        <v>41</v>
      </c>
      <c r="L622" s="71">
        <f t="shared" si="50"/>
        <v>299</v>
      </c>
    </row>
    <row r="623" spans="1:12" x14ac:dyDescent="0.2">
      <c r="A623" s="251" t="s">
        <v>597</v>
      </c>
      <c r="B623" s="251" t="s">
        <v>598</v>
      </c>
      <c r="C623" s="251" t="s">
        <v>599</v>
      </c>
      <c r="D623" s="251" t="s">
        <v>31</v>
      </c>
      <c r="E623" s="251" t="s">
        <v>54</v>
      </c>
      <c r="F623" s="252">
        <v>140</v>
      </c>
      <c r="G623" s="246">
        <v>86</v>
      </c>
      <c r="H623" s="66">
        <f t="shared" si="48"/>
        <v>226</v>
      </c>
      <c r="I623" s="68">
        <v>21</v>
      </c>
      <c r="J623" s="61">
        <v>24</v>
      </c>
      <c r="K623" s="69">
        <f t="shared" si="51"/>
        <v>41</v>
      </c>
      <c r="L623" s="71">
        <f t="shared" si="50"/>
        <v>339</v>
      </c>
    </row>
    <row r="624" spans="1:12" x14ac:dyDescent="0.2">
      <c r="A624" s="251" t="s">
        <v>597</v>
      </c>
      <c r="B624" s="251" t="s">
        <v>598</v>
      </c>
      <c r="C624" s="251" t="s">
        <v>599</v>
      </c>
      <c r="D624" s="251" t="s">
        <v>55</v>
      </c>
      <c r="E624" s="251" t="s">
        <v>34</v>
      </c>
      <c r="F624" s="252">
        <v>113</v>
      </c>
      <c r="G624" s="246">
        <v>86</v>
      </c>
      <c r="H624" s="66">
        <f t="shared" si="48"/>
        <v>199</v>
      </c>
      <c r="I624" s="68">
        <v>21</v>
      </c>
      <c r="J624" s="61">
        <v>24</v>
      </c>
      <c r="K624" s="69">
        <f t="shared" si="51"/>
        <v>41</v>
      </c>
      <c r="L624" s="71">
        <f t="shared" si="50"/>
        <v>299</v>
      </c>
    </row>
    <row r="625" spans="1:12" x14ac:dyDescent="0.2">
      <c r="A625" s="249" t="s">
        <v>597</v>
      </c>
      <c r="B625" s="249" t="s">
        <v>600</v>
      </c>
      <c r="C625" s="249" t="s">
        <v>601</v>
      </c>
      <c r="D625" s="249" t="s">
        <v>27</v>
      </c>
      <c r="E625" s="249" t="s">
        <v>77</v>
      </c>
      <c r="F625" s="250">
        <v>110</v>
      </c>
      <c r="G625" s="246">
        <v>86</v>
      </c>
      <c r="H625" s="66">
        <f t="shared" si="48"/>
        <v>196</v>
      </c>
      <c r="I625" s="68">
        <v>21</v>
      </c>
      <c r="J625" s="61">
        <v>24</v>
      </c>
      <c r="K625" s="69">
        <f t="shared" si="51"/>
        <v>41</v>
      </c>
      <c r="L625" s="71">
        <f t="shared" si="50"/>
        <v>294</v>
      </c>
    </row>
    <row r="626" spans="1:12" x14ac:dyDescent="0.2">
      <c r="A626" s="249" t="s">
        <v>597</v>
      </c>
      <c r="B626" s="249" t="s">
        <v>600</v>
      </c>
      <c r="C626" s="249" t="s">
        <v>601</v>
      </c>
      <c r="D626" s="249" t="s">
        <v>78</v>
      </c>
      <c r="E626" s="249" t="s">
        <v>54</v>
      </c>
      <c r="F626" s="250">
        <v>132</v>
      </c>
      <c r="G626" s="246">
        <v>86</v>
      </c>
      <c r="H626" s="66">
        <f t="shared" si="48"/>
        <v>218</v>
      </c>
      <c r="I626" s="68">
        <v>21</v>
      </c>
      <c r="J626" s="61">
        <v>24</v>
      </c>
      <c r="K626" s="69">
        <f t="shared" si="51"/>
        <v>41</v>
      </c>
      <c r="L626" s="71">
        <f t="shared" si="50"/>
        <v>327</v>
      </c>
    </row>
    <row r="627" spans="1:12" x14ac:dyDescent="0.2">
      <c r="A627" s="249" t="s">
        <v>597</v>
      </c>
      <c r="B627" s="249" t="s">
        <v>600</v>
      </c>
      <c r="C627" s="249" t="s">
        <v>601</v>
      </c>
      <c r="D627" s="249" t="s">
        <v>55</v>
      </c>
      <c r="E627" s="249" t="s">
        <v>34</v>
      </c>
      <c r="F627" s="250">
        <v>110</v>
      </c>
      <c r="G627" s="246">
        <v>86</v>
      </c>
      <c r="H627" s="66">
        <f t="shared" si="48"/>
        <v>196</v>
      </c>
      <c r="I627" s="68">
        <v>21</v>
      </c>
      <c r="J627" s="61">
        <v>24</v>
      </c>
      <c r="K627" s="69">
        <f t="shared" si="51"/>
        <v>41</v>
      </c>
      <c r="L627" s="71">
        <f t="shared" si="50"/>
        <v>294</v>
      </c>
    </row>
    <row r="628" spans="1:12" x14ac:dyDescent="0.2">
      <c r="A628" s="251" t="s">
        <v>597</v>
      </c>
      <c r="B628" s="251" t="s">
        <v>602</v>
      </c>
      <c r="C628" s="251" t="s">
        <v>603</v>
      </c>
      <c r="D628" s="251" t="s">
        <v>27</v>
      </c>
      <c r="E628" s="251" t="s">
        <v>75</v>
      </c>
      <c r="F628" s="252">
        <v>128</v>
      </c>
      <c r="G628" s="246">
        <v>80</v>
      </c>
      <c r="H628" s="66">
        <f t="shared" si="48"/>
        <v>208</v>
      </c>
      <c r="I628" s="68">
        <v>19</v>
      </c>
      <c r="J628" s="61">
        <v>22</v>
      </c>
      <c r="K628" s="69">
        <f t="shared" si="51"/>
        <v>39</v>
      </c>
      <c r="L628" s="71">
        <f t="shared" si="50"/>
        <v>312</v>
      </c>
    </row>
    <row r="629" spans="1:12" x14ac:dyDescent="0.2">
      <c r="A629" s="251" t="s">
        <v>597</v>
      </c>
      <c r="B629" s="251" t="s">
        <v>602</v>
      </c>
      <c r="C629" s="251" t="s">
        <v>603</v>
      </c>
      <c r="D629" s="251" t="s">
        <v>76</v>
      </c>
      <c r="E629" s="251" t="s">
        <v>77</v>
      </c>
      <c r="F629" s="252">
        <v>151</v>
      </c>
      <c r="G629" s="246">
        <v>80</v>
      </c>
      <c r="H629" s="66">
        <f t="shared" si="48"/>
        <v>231</v>
      </c>
      <c r="I629" s="68">
        <v>19</v>
      </c>
      <c r="J629" s="61">
        <v>22</v>
      </c>
      <c r="K629" s="69">
        <f t="shared" si="51"/>
        <v>39</v>
      </c>
      <c r="L629" s="71">
        <f t="shared" si="50"/>
        <v>347</v>
      </c>
    </row>
    <row r="630" spans="1:12" x14ac:dyDescent="0.2">
      <c r="A630" s="251" t="s">
        <v>597</v>
      </c>
      <c r="B630" s="251" t="s">
        <v>602</v>
      </c>
      <c r="C630" s="251" t="s">
        <v>603</v>
      </c>
      <c r="D630" s="251" t="s">
        <v>78</v>
      </c>
      <c r="E630" s="251" t="s">
        <v>54</v>
      </c>
      <c r="F630" s="252">
        <v>175</v>
      </c>
      <c r="G630" s="246">
        <v>80</v>
      </c>
      <c r="H630" s="66">
        <f t="shared" si="48"/>
        <v>255</v>
      </c>
      <c r="I630" s="68">
        <v>19</v>
      </c>
      <c r="J630" s="61">
        <v>22</v>
      </c>
      <c r="K630" s="69">
        <f t="shared" si="51"/>
        <v>39</v>
      </c>
      <c r="L630" s="71">
        <f t="shared" si="50"/>
        <v>383</v>
      </c>
    </row>
    <row r="631" spans="1:12" x14ac:dyDescent="0.2">
      <c r="A631" s="251" t="s">
        <v>597</v>
      </c>
      <c r="B631" s="251" t="s">
        <v>602</v>
      </c>
      <c r="C631" s="251" t="s">
        <v>603</v>
      </c>
      <c r="D631" s="251" t="s">
        <v>55</v>
      </c>
      <c r="E631" s="251" t="s">
        <v>34</v>
      </c>
      <c r="F631" s="252">
        <v>128</v>
      </c>
      <c r="G631" s="246">
        <v>80</v>
      </c>
      <c r="H631" s="66">
        <f t="shared" si="48"/>
        <v>208</v>
      </c>
      <c r="I631" s="68">
        <v>19</v>
      </c>
      <c r="J631" s="61">
        <v>22</v>
      </c>
      <c r="K631" s="69">
        <f t="shared" si="51"/>
        <v>39</v>
      </c>
      <c r="L631" s="71">
        <f t="shared" si="50"/>
        <v>312</v>
      </c>
    </row>
    <row r="632" spans="1:12" x14ac:dyDescent="0.2">
      <c r="A632" s="249" t="s">
        <v>597</v>
      </c>
      <c r="B632" s="249" t="s">
        <v>604</v>
      </c>
      <c r="C632" s="249" t="s">
        <v>605</v>
      </c>
      <c r="D632" s="249" t="s">
        <v>27</v>
      </c>
      <c r="E632" s="249" t="s">
        <v>77</v>
      </c>
      <c r="F632" s="250">
        <v>137</v>
      </c>
      <c r="G632" s="246">
        <v>92</v>
      </c>
      <c r="H632" s="66">
        <f t="shared" si="48"/>
        <v>229</v>
      </c>
      <c r="I632" s="68">
        <v>22</v>
      </c>
      <c r="J632" s="61">
        <v>26</v>
      </c>
      <c r="K632" s="69">
        <f t="shared" si="51"/>
        <v>44</v>
      </c>
      <c r="L632" s="71">
        <f t="shared" si="50"/>
        <v>344</v>
      </c>
    </row>
    <row r="633" spans="1:12" x14ac:dyDescent="0.2">
      <c r="A633" s="249" t="s">
        <v>597</v>
      </c>
      <c r="B633" s="249" t="s">
        <v>604</v>
      </c>
      <c r="C633" s="249" t="s">
        <v>605</v>
      </c>
      <c r="D633" s="249" t="s">
        <v>78</v>
      </c>
      <c r="E633" s="249" t="s">
        <v>54</v>
      </c>
      <c r="F633" s="250">
        <v>235</v>
      </c>
      <c r="G633" s="246">
        <v>92</v>
      </c>
      <c r="H633" s="66">
        <f t="shared" si="48"/>
        <v>327</v>
      </c>
      <c r="I633" s="68">
        <v>22</v>
      </c>
      <c r="J633" s="61">
        <v>26</v>
      </c>
      <c r="K633" s="69">
        <f t="shared" si="51"/>
        <v>44</v>
      </c>
      <c r="L633" s="71">
        <f t="shared" si="50"/>
        <v>491</v>
      </c>
    </row>
    <row r="634" spans="1:12" x14ac:dyDescent="0.2">
      <c r="A634" s="249" t="s">
        <v>597</v>
      </c>
      <c r="B634" s="249" t="s">
        <v>604</v>
      </c>
      <c r="C634" s="249" t="s">
        <v>605</v>
      </c>
      <c r="D634" s="249" t="s">
        <v>55</v>
      </c>
      <c r="E634" s="249" t="s">
        <v>34</v>
      </c>
      <c r="F634" s="250">
        <v>137</v>
      </c>
      <c r="G634" s="246">
        <v>92</v>
      </c>
      <c r="H634" s="66">
        <f t="shared" si="48"/>
        <v>229</v>
      </c>
      <c r="I634" s="68">
        <v>22</v>
      </c>
      <c r="J634" s="61">
        <v>26</v>
      </c>
      <c r="K634" s="69">
        <f t="shared" si="51"/>
        <v>44</v>
      </c>
      <c r="L634" s="71">
        <f t="shared" si="50"/>
        <v>344</v>
      </c>
    </row>
    <row r="635" spans="1:12" x14ac:dyDescent="0.2">
      <c r="A635" s="251" t="s">
        <v>597</v>
      </c>
      <c r="B635" s="251" t="s">
        <v>606</v>
      </c>
      <c r="C635" s="251" t="s">
        <v>607</v>
      </c>
      <c r="D635" s="251" t="s">
        <v>24</v>
      </c>
      <c r="E635" s="251" t="s">
        <v>24</v>
      </c>
      <c r="F635" s="252">
        <v>130</v>
      </c>
      <c r="G635" s="246">
        <v>86</v>
      </c>
      <c r="H635" s="66">
        <f t="shared" si="48"/>
        <v>216</v>
      </c>
      <c r="I635" s="68">
        <v>21</v>
      </c>
      <c r="J635" s="61">
        <v>24</v>
      </c>
      <c r="K635" s="69">
        <f t="shared" si="51"/>
        <v>41</v>
      </c>
      <c r="L635" s="71">
        <f t="shared" si="50"/>
        <v>324</v>
      </c>
    </row>
    <row r="636" spans="1:12" x14ac:dyDescent="0.2">
      <c r="A636" s="249" t="s">
        <v>597</v>
      </c>
      <c r="B636" s="249" t="s">
        <v>608</v>
      </c>
      <c r="C636" s="249" t="s">
        <v>609</v>
      </c>
      <c r="D636" s="249" t="s">
        <v>27</v>
      </c>
      <c r="E636" s="249" t="s">
        <v>30</v>
      </c>
      <c r="F636" s="250">
        <v>188</v>
      </c>
      <c r="G636" s="246">
        <v>92</v>
      </c>
      <c r="H636" s="66">
        <f t="shared" si="48"/>
        <v>280</v>
      </c>
      <c r="I636" s="68">
        <v>22</v>
      </c>
      <c r="J636" s="61">
        <v>26</v>
      </c>
      <c r="K636" s="69">
        <f t="shared" si="51"/>
        <v>44</v>
      </c>
      <c r="L636" s="71">
        <f t="shared" si="50"/>
        <v>420</v>
      </c>
    </row>
    <row r="637" spans="1:12" x14ac:dyDescent="0.2">
      <c r="A637" s="249" t="s">
        <v>597</v>
      </c>
      <c r="B637" s="249" t="s">
        <v>608</v>
      </c>
      <c r="C637" s="249" t="s">
        <v>609</v>
      </c>
      <c r="D637" s="249" t="s">
        <v>31</v>
      </c>
      <c r="E637" s="249" t="s">
        <v>34</v>
      </c>
      <c r="F637" s="250">
        <v>248</v>
      </c>
      <c r="G637" s="246">
        <v>92</v>
      </c>
      <c r="H637" s="66">
        <f t="shared" si="48"/>
        <v>340</v>
      </c>
      <c r="I637" s="68">
        <v>22</v>
      </c>
      <c r="J637" s="61">
        <v>26</v>
      </c>
      <c r="K637" s="69">
        <f t="shared" si="51"/>
        <v>44</v>
      </c>
      <c r="L637" s="71">
        <f t="shared" si="50"/>
        <v>510</v>
      </c>
    </row>
    <row r="638" spans="1:12" x14ac:dyDescent="0.2">
      <c r="A638" s="251" t="s">
        <v>597</v>
      </c>
      <c r="B638" s="251" t="s">
        <v>610</v>
      </c>
      <c r="C638" s="251" t="s">
        <v>610</v>
      </c>
      <c r="D638" s="251" t="s">
        <v>24</v>
      </c>
      <c r="E638" s="251" t="s">
        <v>24</v>
      </c>
      <c r="F638" s="252">
        <v>126</v>
      </c>
      <c r="G638" s="246">
        <v>86</v>
      </c>
      <c r="H638" s="66">
        <f t="shared" si="48"/>
        <v>212</v>
      </c>
      <c r="I638" s="68">
        <v>21</v>
      </c>
      <c r="J638" s="61">
        <v>24</v>
      </c>
      <c r="K638" s="69">
        <f t="shared" si="51"/>
        <v>41</v>
      </c>
      <c r="L638" s="71">
        <f t="shared" si="50"/>
        <v>318</v>
      </c>
    </row>
    <row r="639" spans="1:12" x14ac:dyDescent="0.2">
      <c r="A639" s="249" t="s">
        <v>597</v>
      </c>
      <c r="B639" s="249" t="s">
        <v>611</v>
      </c>
      <c r="C639" s="249" t="s">
        <v>612</v>
      </c>
      <c r="D639" s="249" t="s">
        <v>24</v>
      </c>
      <c r="E639" s="249" t="s">
        <v>24</v>
      </c>
      <c r="F639" s="250">
        <v>136</v>
      </c>
      <c r="G639" s="246">
        <v>86</v>
      </c>
      <c r="H639" s="66">
        <f t="shared" si="48"/>
        <v>222</v>
      </c>
      <c r="I639" s="68">
        <v>21</v>
      </c>
      <c r="J639" s="61">
        <v>24</v>
      </c>
      <c r="K639" s="69">
        <f t="shared" si="51"/>
        <v>41</v>
      </c>
      <c r="L639" s="71">
        <f t="shared" si="50"/>
        <v>333</v>
      </c>
    </row>
    <row r="640" spans="1:12" x14ac:dyDescent="0.2">
      <c r="A640" s="251" t="s">
        <v>597</v>
      </c>
      <c r="B640" s="251" t="s">
        <v>613</v>
      </c>
      <c r="C640" s="251" t="s">
        <v>614</v>
      </c>
      <c r="D640" s="251" t="s">
        <v>24</v>
      </c>
      <c r="E640" s="251" t="s">
        <v>24</v>
      </c>
      <c r="F640" s="252">
        <v>155</v>
      </c>
      <c r="G640" s="246">
        <v>86</v>
      </c>
      <c r="H640" s="66">
        <f t="shared" si="48"/>
        <v>241</v>
      </c>
      <c r="I640" s="68">
        <v>21</v>
      </c>
      <c r="J640" s="61">
        <v>24</v>
      </c>
      <c r="K640" s="69">
        <f t="shared" si="51"/>
        <v>41</v>
      </c>
      <c r="L640" s="71">
        <f t="shared" si="50"/>
        <v>362</v>
      </c>
    </row>
    <row r="641" spans="1:12" x14ac:dyDescent="0.2">
      <c r="A641" s="249" t="s">
        <v>615</v>
      </c>
      <c r="B641" s="249" t="s">
        <v>620</v>
      </c>
      <c r="C641" s="249" t="s">
        <v>621</v>
      </c>
      <c r="D641" s="249" t="s">
        <v>27</v>
      </c>
      <c r="E641" s="249" t="s">
        <v>44</v>
      </c>
      <c r="F641" s="250">
        <v>138</v>
      </c>
      <c r="G641" s="246">
        <v>80</v>
      </c>
      <c r="H641" s="66">
        <f t="shared" si="48"/>
        <v>218</v>
      </c>
      <c r="I641" s="68">
        <v>19</v>
      </c>
      <c r="J641" s="61">
        <v>22</v>
      </c>
      <c r="K641" s="69">
        <f t="shared" si="51"/>
        <v>39</v>
      </c>
      <c r="L641" s="71">
        <f t="shared" si="50"/>
        <v>327</v>
      </c>
    </row>
    <row r="642" spans="1:12" x14ac:dyDescent="0.2">
      <c r="A642" s="249" t="s">
        <v>615</v>
      </c>
      <c r="B642" s="249" t="s">
        <v>620</v>
      </c>
      <c r="C642" s="249" t="s">
        <v>621</v>
      </c>
      <c r="D642" s="249" t="s">
        <v>45</v>
      </c>
      <c r="E642" s="249" t="s">
        <v>46</v>
      </c>
      <c r="F642" s="250">
        <v>110</v>
      </c>
      <c r="G642" s="246">
        <v>80</v>
      </c>
      <c r="H642" s="66">
        <f t="shared" si="48"/>
        <v>190</v>
      </c>
      <c r="I642" s="68">
        <v>19</v>
      </c>
      <c r="J642" s="61">
        <v>22</v>
      </c>
      <c r="K642" s="69">
        <f t="shared" si="51"/>
        <v>39</v>
      </c>
      <c r="L642" s="71">
        <f t="shared" si="50"/>
        <v>285</v>
      </c>
    </row>
    <row r="643" spans="1:12" x14ac:dyDescent="0.2">
      <c r="A643" s="249" t="s">
        <v>615</v>
      </c>
      <c r="B643" s="249" t="s">
        <v>620</v>
      </c>
      <c r="C643" s="249" t="s">
        <v>621</v>
      </c>
      <c r="D643" s="249" t="s">
        <v>47</v>
      </c>
      <c r="E643" s="249" t="s">
        <v>34</v>
      </c>
      <c r="F643" s="250">
        <v>138</v>
      </c>
      <c r="G643" s="246">
        <v>80</v>
      </c>
      <c r="H643" s="66">
        <f t="shared" si="48"/>
        <v>218</v>
      </c>
      <c r="I643" s="68">
        <v>19</v>
      </c>
      <c r="J643" s="61">
        <v>22</v>
      </c>
      <c r="K643" s="69">
        <f t="shared" si="51"/>
        <v>39</v>
      </c>
      <c r="L643" s="71">
        <f t="shared" si="50"/>
        <v>327</v>
      </c>
    </row>
    <row r="644" spans="1:12" x14ac:dyDescent="0.2">
      <c r="A644" s="251" t="s">
        <v>615</v>
      </c>
      <c r="B644" s="251" t="s">
        <v>622</v>
      </c>
      <c r="C644" s="251" t="s">
        <v>622</v>
      </c>
      <c r="D644" s="251" t="s">
        <v>24</v>
      </c>
      <c r="E644" s="251" t="s">
        <v>24</v>
      </c>
      <c r="F644" s="252">
        <v>140</v>
      </c>
      <c r="G644" s="246">
        <v>80</v>
      </c>
      <c r="H644" s="66">
        <f t="shared" si="48"/>
        <v>220</v>
      </c>
      <c r="I644" s="68">
        <v>19</v>
      </c>
      <c r="J644" s="61">
        <v>22</v>
      </c>
      <c r="K644" s="69">
        <f t="shared" si="51"/>
        <v>39</v>
      </c>
      <c r="L644" s="71">
        <f t="shared" si="50"/>
        <v>330</v>
      </c>
    </row>
    <row r="645" spans="1:12" x14ac:dyDescent="0.2">
      <c r="A645" s="249" t="s">
        <v>615</v>
      </c>
      <c r="B645" s="249" t="s">
        <v>623</v>
      </c>
      <c r="C645" s="249" t="s">
        <v>624</v>
      </c>
      <c r="D645" s="249" t="s">
        <v>27</v>
      </c>
      <c r="E645" s="249" t="s">
        <v>44</v>
      </c>
      <c r="F645" s="250">
        <v>133</v>
      </c>
      <c r="G645" s="246">
        <v>80</v>
      </c>
      <c r="H645" s="66">
        <f t="shared" si="48"/>
        <v>213</v>
      </c>
      <c r="I645" s="68">
        <v>19</v>
      </c>
      <c r="J645" s="61">
        <v>22</v>
      </c>
      <c r="K645" s="69">
        <f t="shared" si="51"/>
        <v>39</v>
      </c>
      <c r="L645" s="71">
        <f t="shared" si="50"/>
        <v>320</v>
      </c>
    </row>
    <row r="646" spans="1:12" x14ac:dyDescent="0.2">
      <c r="A646" s="249" t="s">
        <v>615</v>
      </c>
      <c r="B646" s="249" t="s">
        <v>623</v>
      </c>
      <c r="C646" s="249" t="s">
        <v>624</v>
      </c>
      <c r="D646" s="249" t="s">
        <v>45</v>
      </c>
      <c r="E646" s="249" t="s">
        <v>30</v>
      </c>
      <c r="F646" s="250">
        <v>110</v>
      </c>
      <c r="G646" s="246">
        <v>80</v>
      </c>
      <c r="H646" s="66">
        <f t="shared" ref="H646:H653" si="53">F646+G646</f>
        <v>190</v>
      </c>
      <c r="I646" s="68">
        <v>19</v>
      </c>
      <c r="J646" s="61">
        <v>22</v>
      </c>
      <c r="K646" s="69">
        <f t="shared" ref="K646:K649" si="54">G646-SUM(I646,J646)</f>
        <v>39</v>
      </c>
      <c r="L646" s="71">
        <f t="shared" ref="L646:L653" si="55">ROUND(H646*150%,0)</f>
        <v>285</v>
      </c>
    </row>
    <row r="647" spans="1:12" x14ac:dyDescent="0.2">
      <c r="A647" s="249" t="s">
        <v>615</v>
      </c>
      <c r="B647" s="249" t="s">
        <v>623</v>
      </c>
      <c r="C647" s="249" t="s">
        <v>624</v>
      </c>
      <c r="D647" s="249" t="s">
        <v>31</v>
      </c>
      <c r="E647" s="249" t="s">
        <v>34</v>
      </c>
      <c r="F647" s="250">
        <v>133</v>
      </c>
      <c r="G647" s="246">
        <v>80</v>
      </c>
      <c r="H647" s="66">
        <f t="shared" si="53"/>
        <v>213</v>
      </c>
      <c r="I647" s="68">
        <v>19</v>
      </c>
      <c r="J647" s="61">
        <v>22</v>
      </c>
      <c r="K647" s="69">
        <f t="shared" si="54"/>
        <v>39</v>
      </c>
      <c r="L647" s="71">
        <f t="shared" si="55"/>
        <v>320</v>
      </c>
    </row>
    <row r="648" spans="1:12" x14ac:dyDescent="0.2">
      <c r="A648" s="251" t="s">
        <v>626</v>
      </c>
      <c r="B648" s="251" t="s">
        <v>726</v>
      </c>
      <c r="C648" s="251" t="s">
        <v>23</v>
      </c>
      <c r="D648" s="251" t="s">
        <v>24</v>
      </c>
      <c r="E648" s="251" t="s">
        <v>24</v>
      </c>
      <c r="F648" s="252">
        <v>122</v>
      </c>
      <c r="G648" s="246">
        <v>68</v>
      </c>
      <c r="H648" s="66">
        <f t="shared" si="53"/>
        <v>190</v>
      </c>
      <c r="I648" s="68">
        <v>16</v>
      </c>
      <c r="J648" s="61">
        <v>19</v>
      </c>
      <c r="K648" s="69">
        <f t="shared" si="54"/>
        <v>33</v>
      </c>
      <c r="L648" s="71">
        <f t="shared" si="55"/>
        <v>285</v>
      </c>
    </row>
    <row r="649" spans="1:12" x14ac:dyDescent="0.2">
      <c r="A649" s="249" t="s">
        <v>626</v>
      </c>
      <c r="B649" s="249" t="s">
        <v>518</v>
      </c>
      <c r="C649" s="249" t="s">
        <v>627</v>
      </c>
      <c r="D649" s="249" t="s">
        <v>24</v>
      </c>
      <c r="E649" s="249" t="s">
        <v>24</v>
      </c>
      <c r="F649" s="250">
        <v>115</v>
      </c>
      <c r="G649" s="246">
        <v>68</v>
      </c>
      <c r="H649" s="66">
        <f t="shared" si="53"/>
        <v>183</v>
      </c>
      <c r="I649" s="68">
        <v>16</v>
      </c>
      <c r="J649" s="61">
        <v>19</v>
      </c>
      <c r="K649" s="69">
        <f t="shared" si="54"/>
        <v>33</v>
      </c>
      <c r="L649" s="71">
        <f t="shared" si="55"/>
        <v>275</v>
      </c>
    </row>
    <row r="650" spans="1:12" x14ac:dyDescent="0.2">
      <c r="A650" s="251" t="s">
        <v>630</v>
      </c>
      <c r="B650" s="251" t="s">
        <v>631</v>
      </c>
      <c r="C650" s="251" t="s">
        <v>632</v>
      </c>
      <c r="D650" s="251" t="s">
        <v>27</v>
      </c>
      <c r="E650" s="251" t="s">
        <v>30</v>
      </c>
      <c r="F650" s="252">
        <v>127</v>
      </c>
      <c r="G650" s="246">
        <v>74</v>
      </c>
      <c r="H650" s="66">
        <f t="shared" si="53"/>
        <v>201</v>
      </c>
      <c r="I650" s="68">
        <v>18</v>
      </c>
      <c r="J650" s="61">
        <v>20</v>
      </c>
      <c r="K650" s="69">
        <f t="shared" ref="K650:K653" si="56">G650-SUM(I650,J650)</f>
        <v>36</v>
      </c>
      <c r="L650" s="71">
        <f t="shared" si="55"/>
        <v>302</v>
      </c>
    </row>
    <row r="651" spans="1:12" x14ac:dyDescent="0.2">
      <c r="A651" s="251" t="s">
        <v>630</v>
      </c>
      <c r="B651" s="251" t="s">
        <v>631</v>
      </c>
      <c r="C651" s="251" t="s">
        <v>632</v>
      </c>
      <c r="D651" s="251" t="s">
        <v>31</v>
      </c>
      <c r="E651" s="251" t="s">
        <v>34</v>
      </c>
      <c r="F651" s="252">
        <v>190</v>
      </c>
      <c r="G651" s="246">
        <v>74</v>
      </c>
      <c r="H651" s="66">
        <f t="shared" si="53"/>
        <v>264</v>
      </c>
      <c r="I651" s="68">
        <v>18</v>
      </c>
      <c r="J651" s="61">
        <v>20</v>
      </c>
      <c r="K651" s="69">
        <f t="shared" si="56"/>
        <v>36</v>
      </c>
      <c r="L651" s="71">
        <f t="shared" si="55"/>
        <v>396</v>
      </c>
    </row>
    <row r="652" spans="1:12" x14ac:dyDescent="0.2">
      <c r="A652" s="249" t="s">
        <v>630</v>
      </c>
      <c r="B652" s="249" t="s">
        <v>633</v>
      </c>
      <c r="C652" s="249" t="s">
        <v>634</v>
      </c>
      <c r="D652" s="249" t="s">
        <v>27</v>
      </c>
      <c r="E652" s="249" t="s">
        <v>30</v>
      </c>
      <c r="F652" s="250">
        <v>212</v>
      </c>
      <c r="G652" s="246">
        <v>92</v>
      </c>
      <c r="H652" s="66">
        <f t="shared" si="53"/>
        <v>304</v>
      </c>
      <c r="I652" s="68">
        <v>22</v>
      </c>
      <c r="J652" s="61">
        <v>26</v>
      </c>
      <c r="K652" s="69">
        <f t="shared" si="56"/>
        <v>44</v>
      </c>
      <c r="L652" s="71">
        <f t="shared" si="55"/>
        <v>456</v>
      </c>
    </row>
    <row r="653" spans="1:12" x14ac:dyDescent="0.2">
      <c r="A653" s="249" t="s">
        <v>630</v>
      </c>
      <c r="B653" s="249" t="s">
        <v>633</v>
      </c>
      <c r="C653" s="249" t="s">
        <v>634</v>
      </c>
      <c r="D653" s="249" t="s">
        <v>31</v>
      </c>
      <c r="E653" s="249" t="s">
        <v>34</v>
      </c>
      <c r="F653" s="250">
        <v>420</v>
      </c>
      <c r="G653" s="246">
        <v>92</v>
      </c>
      <c r="H653" s="66">
        <f t="shared" si="53"/>
        <v>512</v>
      </c>
      <c r="I653" s="68">
        <v>22</v>
      </c>
      <c r="J653" s="61">
        <v>26</v>
      </c>
      <c r="K653" s="69">
        <f t="shared" si="56"/>
        <v>44</v>
      </c>
      <c r="L653" s="71">
        <f t="shared" si="55"/>
        <v>768</v>
      </c>
    </row>
  </sheetData>
  <autoFilter ref="A4:L653" xr:uid="{A6510FCF-2BDE-4007-8213-E3EAC6E62B15}"/>
  <mergeCells count="2">
    <mergeCell ref="H1:K2"/>
    <mergeCell ref="A3:E3"/>
  </mergeCells>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5DFE1-9F8C-41F3-8688-B5038615DC05}">
  <sheetPr filterMode="1">
    <outlinePr summaryBelow="0"/>
  </sheetPr>
  <dimension ref="A1:M671"/>
  <sheetViews>
    <sheetView topLeftCell="C1" workbookViewId="0">
      <pane ySplit="4" topLeftCell="A5" activePane="bottomLeft" state="frozen"/>
      <selection activeCell="B1" sqref="B1"/>
      <selection pane="bottomLeft" activeCell="J3" sqref="J3"/>
    </sheetView>
  </sheetViews>
  <sheetFormatPr defaultColWidth="9.140625" defaultRowHeight="12.75" x14ac:dyDescent="0.2"/>
  <cols>
    <col min="1" max="1" width="4.85546875" style="52" hidden="1" customWidth="1"/>
    <col min="2" max="2" width="4.85546875" style="52" customWidth="1"/>
    <col min="3" max="3" width="28.42578125" style="52" customWidth="1"/>
    <col min="4" max="4" width="37.85546875" style="52" customWidth="1"/>
    <col min="5" max="6" width="16.42578125" style="52" customWidth="1"/>
    <col min="7" max="7" width="20.85546875" style="52" customWidth="1"/>
    <col min="8" max="8" width="12.42578125" style="52" customWidth="1"/>
    <col min="9" max="16384" width="9.140625" style="52"/>
  </cols>
  <sheetData>
    <row r="1" spans="1:13" s="8" customFormat="1" ht="48" customHeight="1" x14ac:dyDescent="0.2">
      <c r="A1"/>
      <c r="B1" t="s">
        <v>643</v>
      </c>
      <c r="C1" s="1"/>
      <c r="D1"/>
      <c r="E1"/>
      <c r="F1"/>
      <c r="G1"/>
      <c r="I1" s="312" t="s">
        <v>644</v>
      </c>
      <c r="J1" s="312"/>
      <c r="K1" s="312"/>
      <c r="L1" s="312"/>
    </row>
    <row r="2" spans="1:13" s="8" customFormat="1" ht="18" customHeight="1" x14ac:dyDescent="0.25">
      <c r="B2" s="55" t="s">
        <v>724</v>
      </c>
      <c r="C2" s="56"/>
      <c r="D2" s="56"/>
      <c r="E2" s="56"/>
      <c r="F2" s="56"/>
      <c r="G2" s="56"/>
      <c r="H2" s="56"/>
      <c r="I2" s="313"/>
      <c r="J2" s="313"/>
      <c r="K2" s="313"/>
      <c r="L2" s="313"/>
    </row>
    <row r="3" spans="1:13" s="14" customFormat="1" ht="21.75" customHeight="1" thickBot="1" x14ac:dyDescent="0.25">
      <c r="A3" s="9"/>
      <c r="B3" s="314" t="s">
        <v>13</v>
      </c>
      <c r="C3" s="315"/>
      <c r="D3" s="315"/>
      <c r="E3" s="315"/>
      <c r="F3" s="316"/>
      <c r="G3" s="10">
        <v>107</v>
      </c>
      <c r="H3" s="10">
        <v>59</v>
      </c>
      <c r="I3" s="11">
        <f>G3+H3</f>
        <v>166</v>
      </c>
      <c r="J3" s="12">
        <v>14</v>
      </c>
      <c r="K3" s="12">
        <v>17</v>
      </c>
      <c r="L3" s="13">
        <f>H3-SUM(J3,K3)</f>
        <v>28</v>
      </c>
    </row>
    <row r="4" spans="1:13" s="17" customFormat="1" ht="25.5" x14ac:dyDescent="0.2">
      <c r="A4" s="17" t="s">
        <v>226</v>
      </c>
      <c r="B4" s="15" t="s">
        <v>14</v>
      </c>
      <c r="C4" s="16" t="s">
        <v>15</v>
      </c>
      <c r="D4" s="16" t="s">
        <v>16</v>
      </c>
      <c r="E4" s="16" t="s">
        <v>17</v>
      </c>
      <c r="F4" s="16" t="s">
        <v>18</v>
      </c>
      <c r="G4" s="51" t="s">
        <v>730</v>
      </c>
      <c r="H4" s="51" t="s">
        <v>731</v>
      </c>
      <c r="I4" s="65" t="s">
        <v>19</v>
      </c>
      <c r="J4" s="67" t="s">
        <v>1</v>
      </c>
      <c r="K4" s="2" t="s">
        <v>2</v>
      </c>
      <c r="L4" s="2" t="s">
        <v>3</v>
      </c>
      <c r="M4" s="70" t="s">
        <v>20</v>
      </c>
    </row>
    <row r="5" spans="1:13" hidden="1" x14ac:dyDescent="0.2">
      <c r="A5" s="53">
        <v>1</v>
      </c>
      <c r="B5" s="62" t="s">
        <v>21</v>
      </c>
      <c r="C5" s="63" t="s">
        <v>22</v>
      </c>
      <c r="D5" s="63" t="s">
        <v>23</v>
      </c>
      <c r="E5" s="63" t="s">
        <v>24</v>
      </c>
      <c r="F5" s="63" t="s">
        <v>24</v>
      </c>
      <c r="G5" s="64">
        <v>123</v>
      </c>
      <c r="H5" s="60">
        <v>69</v>
      </c>
      <c r="I5" s="66">
        <f t="shared" ref="I5" si="0">G5+H5</f>
        <v>192</v>
      </c>
      <c r="J5" s="68">
        <f>ROUND(H5*25%,0)</f>
        <v>17</v>
      </c>
      <c r="K5" s="61">
        <v>19</v>
      </c>
      <c r="L5" s="69">
        <f>H5-SUM(J5,K5)</f>
        <v>33</v>
      </c>
      <c r="M5" s="71">
        <f>ROUND(I5*150%,0)</f>
        <v>288</v>
      </c>
    </row>
    <row r="6" spans="1:13" hidden="1" x14ac:dyDescent="0.2">
      <c r="A6" s="54">
        <v>2</v>
      </c>
      <c r="B6" s="57" t="s">
        <v>21</v>
      </c>
      <c r="C6" s="58" t="s">
        <v>25</v>
      </c>
      <c r="D6" s="58" t="s">
        <v>26</v>
      </c>
      <c r="E6" s="58" t="s">
        <v>27</v>
      </c>
      <c r="F6" s="58" t="s">
        <v>28</v>
      </c>
      <c r="G6" s="59">
        <v>137</v>
      </c>
      <c r="H6" s="60">
        <v>69</v>
      </c>
      <c r="I6" s="66">
        <f t="shared" ref="I6:I69" si="1">G6+H6</f>
        <v>206</v>
      </c>
      <c r="J6" s="68">
        <f t="shared" ref="J6:J62" si="2">ROUND(H6*25%,0)</f>
        <v>17</v>
      </c>
      <c r="K6" s="61">
        <v>19</v>
      </c>
      <c r="L6" s="69">
        <f t="shared" ref="L6:L69" si="3">H6-SUM(J6,K6)</f>
        <v>33</v>
      </c>
      <c r="M6" s="71">
        <f t="shared" ref="M6:M69" si="4">ROUND(I6*150%,0)</f>
        <v>309</v>
      </c>
    </row>
    <row r="7" spans="1:13" hidden="1" x14ac:dyDescent="0.2">
      <c r="A7" s="54">
        <v>2</v>
      </c>
      <c r="B7" s="57" t="s">
        <v>21</v>
      </c>
      <c r="C7" s="58" t="s">
        <v>25</v>
      </c>
      <c r="D7" s="58" t="s">
        <v>26</v>
      </c>
      <c r="E7" s="58" t="s">
        <v>29</v>
      </c>
      <c r="F7" s="58" t="s">
        <v>30</v>
      </c>
      <c r="G7" s="59">
        <v>164</v>
      </c>
      <c r="H7" s="60">
        <v>69</v>
      </c>
      <c r="I7" s="66">
        <f t="shared" si="1"/>
        <v>233</v>
      </c>
      <c r="J7" s="68">
        <f t="shared" si="2"/>
        <v>17</v>
      </c>
      <c r="K7" s="61">
        <v>19</v>
      </c>
      <c r="L7" s="69">
        <f t="shared" si="3"/>
        <v>33</v>
      </c>
      <c r="M7" s="71">
        <f t="shared" si="4"/>
        <v>350</v>
      </c>
    </row>
    <row r="8" spans="1:13" hidden="1" x14ac:dyDescent="0.2">
      <c r="A8" s="54">
        <v>2</v>
      </c>
      <c r="B8" s="57" t="s">
        <v>21</v>
      </c>
      <c r="C8" s="58" t="s">
        <v>25</v>
      </c>
      <c r="D8" s="58" t="s">
        <v>26</v>
      </c>
      <c r="E8" s="58" t="s">
        <v>31</v>
      </c>
      <c r="F8" s="58" t="s">
        <v>32</v>
      </c>
      <c r="G8" s="59">
        <v>237</v>
      </c>
      <c r="H8" s="60">
        <v>69</v>
      </c>
      <c r="I8" s="66">
        <f t="shared" si="1"/>
        <v>306</v>
      </c>
      <c r="J8" s="68">
        <f t="shared" si="2"/>
        <v>17</v>
      </c>
      <c r="K8" s="61">
        <v>19</v>
      </c>
      <c r="L8" s="69">
        <f t="shared" si="3"/>
        <v>33</v>
      </c>
      <c r="M8" s="71">
        <f t="shared" si="4"/>
        <v>459</v>
      </c>
    </row>
    <row r="9" spans="1:13" hidden="1" x14ac:dyDescent="0.2">
      <c r="A9" s="54">
        <v>2</v>
      </c>
      <c r="B9" s="57" t="s">
        <v>21</v>
      </c>
      <c r="C9" s="58" t="s">
        <v>25</v>
      </c>
      <c r="D9" s="58" t="s">
        <v>26</v>
      </c>
      <c r="E9" s="58" t="s">
        <v>33</v>
      </c>
      <c r="F9" s="58" t="s">
        <v>34</v>
      </c>
      <c r="G9" s="59">
        <v>137</v>
      </c>
      <c r="H9" s="60">
        <v>69</v>
      </c>
      <c r="I9" s="66">
        <f t="shared" si="1"/>
        <v>206</v>
      </c>
      <c r="J9" s="68">
        <f t="shared" si="2"/>
        <v>17</v>
      </c>
      <c r="K9" s="61">
        <v>19</v>
      </c>
      <c r="L9" s="69">
        <f t="shared" si="3"/>
        <v>33</v>
      </c>
      <c r="M9" s="71">
        <f t="shared" si="4"/>
        <v>309</v>
      </c>
    </row>
    <row r="10" spans="1:13" x14ac:dyDescent="0.2">
      <c r="A10" s="53">
        <v>3</v>
      </c>
      <c r="B10" s="62" t="s">
        <v>21</v>
      </c>
      <c r="C10" s="63" t="s">
        <v>725</v>
      </c>
      <c r="D10" s="63" t="s">
        <v>620</v>
      </c>
      <c r="E10" s="63" t="s">
        <v>24</v>
      </c>
      <c r="F10" s="63" t="s">
        <v>24</v>
      </c>
      <c r="G10" s="64">
        <v>127</v>
      </c>
      <c r="H10" s="60">
        <v>74</v>
      </c>
      <c r="I10" s="66">
        <f t="shared" si="1"/>
        <v>201</v>
      </c>
      <c r="J10" s="68">
        <v>18</v>
      </c>
      <c r="K10" s="61">
        <v>20</v>
      </c>
      <c r="L10" s="69">
        <f t="shared" si="3"/>
        <v>36</v>
      </c>
      <c r="M10" s="71">
        <f t="shared" si="4"/>
        <v>302</v>
      </c>
    </row>
    <row r="11" spans="1:13" hidden="1" x14ac:dyDescent="0.2">
      <c r="A11" s="54">
        <v>460</v>
      </c>
      <c r="B11" s="57" t="s">
        <v>21</v>
      </c>
      <c r="C11" s="58" t="s">
        <v>35</v>
      </c>
      <c r="D11" s="58" t="s">
        <v>35</v>
      </c>
      <c r="E11" s="58" t="s">
        <v>27</v>
      </c>
      <c r="F11" s="58" t="s">
        <v>36</v>
      </c>
      <c r="G11" s="59">
        <v>111</v>
      </c>
      <c r="H11" s="60">
        <v>59</v>
      </c>
      <c r="I11" s="66">
        <f t="shared" si="1"/>
        <v>170</v>
      </c>
      <c r="J11" s="68">
        <f t="shared" si="2"/>
        <v>15</v>
      </c>
      <c r="K11" s="61">
        <f t="shared" ref="K11:K35" si="5">ROUND(H11*30%,0)</f>
        <v>18</v>
      </c>
      <c r="L11" s="69">
        <f t="shared" si="3"/>
        <v>26</v>
      </c>
      <c r="M11" s="71">
        <f t="shared" si="4"/>
        <v>255</v>
      </c>
    </row>
    <row r="12" spans="1:13" hidden="1" x14ac:dyDescent="0.2">
      <c r="A12" s="54">
        <v>460</v>
      </c>
      <c r="B12" s="57" t="s">
        <v>21</v>
      </c>
      <c r="C12" s="58" t="s">
        <v>35</v>
      </c>
      <c r="D12" s="58" t="s">
        <v>35</v>
      </c>
      <c r="E12" s="58" t="s">
        <v>37</v>
      </c>
      <c r="F12" s="58" t="s">
        <v>52</v>
      </c>
      <c r="G12" s="59">
        <v>120</v>
      </c>
      <c r="H12" s="60">
        <v>59</v>
      </c>
      <c r="I12" s="66">
        <f t="shared" si="1"/>
        <v>179</v>
      </c>
      <c r="J12" s="68">
        <f t="shared" si="2"/>
        <v>15</v>
      </c>
      <c r="K12" s="61">
        <f t="shared" si="5"/>
        <v>18</v>
      </c>
      <c r="L12" s="69">
        <f t="shared" si="3"/>
        <v>26</v>
      </c>
      <c r="M12" s="71">
        <f t="shared" si="4"/>
        <v>269</v>
      </c>
    </row>
    <row r="13" spans="1:13" hidden="1" x14ac:dyDescent="0.2">
      <c r="A13" s="54">
        <v>460</v>
      </c>
      <c r="B13" s="57" t="s">
        <v>21</v>
      </c>
      <c r="C13" s="58" t="s">
        <v>35</v>
      </c>
      <c r="D13" s="58" t="s">
        <v>35</v>
      </c>
      <c r="E13" s="58" t="s">
        <v>53</v>
      </c>
      <c r="F13" s="58" t="s">
        <v>34</v>
      </c>
      <c r="G13" s="59">
        <v>111</v>
      </c>
      <c r="H13" s="60">
        <v>59</v>
      </c>
      <c r="I13" s="66">
        <f t="shared" si="1"/>
        <v>170</v>
      </c>
      <c r="J13" s="68">
        <f t="shared" si="2"/>
        <v>15</v>
      </c>
      <c r="K13" s="61">
        <f t="shared" si="5"/>
        <v>18</v>
      </c>
      <c r="L13" s="69">
        <f t="shared" si="3"/>
        <v>26</v>
      </c>
      <c r="M13" s="71">
        <f t="shared" si="4"/>
        <v>255</v>
      </c>
    </row>
    <row r="14" spans="1:13" hidden="1" x14ac:dyDescent="0.2">
      <c r="A14" s="53">
        <v>6</v>
      </c>
      <c r="B14" s="62" t="s">
        <v>38</v>
      </c>
      <c r="C14" s="63" t="s">
        <v>39</v>
      </c>
      <c r="D14" s="63" t="s">
        <v>40</v>
      </c>
      <c r="E14" s="63" t="s">
        <v>24</v>
      </c>
      <c r="F14" s="63" t="s">
        <v>24</v>
      </c>
      <c r="G14" s="64">
        <v>111</v>
      </c>
      <c r="H14" s="60">
        <v>64</v>
      </c>
      <c r="I14" s="66">
        <f t="shared" si="1"/>
        <v>175</v>
      </c>
      <c r="J14" s="68">
        <f t="shared" si="2"/>
        <v>16</v>
      </c>
      <c r="K14" s="61">
        <f t="shared" si="5"/>
        <v>19</v>
      </c>
      <c r="L14" s="69">
        <f t="shared" si="3"/>
        <v>29</v>
      </c>
      <c r="M14" s="71">
        <f t="shared" si="4"/>
        <v>263</v>
      </c>
    </row>
    <row r="15" spans="1:13" x14ac:dyDescent="0.2">
      <c r="A15" s="54">
        <v>9</v>
      </c>
      <c r="B15" s="57" t="s">
        <v>41</v>
      </c>
      <c r="C15" s="58" t="s">
        <v>42</v>
      </c>
      <c r="D15" s="58" t="s">
        <v>43</v>
      </c>
      <c r="E15" s="58" t="s">
        <v>27</v>
      </c>
      <c r="F15" s="58" t="s">
        <v>44</v>
      </c>
      <c r="G15" s="59">
        <v>141</v>
      </c>
      <c r="H15" s="60">
        <v>74</v>
      </c>
      <c r="I15" s="66">
        <f t="shared" si="1"/>
        <v>215</v>
      </c>
      <c r="J15" s="68">
        <v>18</v>
      </c>
      <c r="K15" s="61">
        <v>20</v>
      </c>
      <c r="L15" s="69">
        <f t="shared" si="3"/>
        <v>36</v>
      </c>
      <c r="M15" s="71">
        <f t="shared" si="4"/>
        <v>323</v>
      </c>
    </row>
    <row r="16" spans="1:13" x14ac:dyDescent="0.2">
      <c r="A16" s="54">
        <v>9</v>
      </c>
      <c r="B16" s="57" t="s">
        <v>41</v>
      </c>
      <c r="C16" s="58" t="s">
        <v>42</v>
      </c>
      <c r="D16" s="58" t="s">
        <v>43</v>
      </c>
      <c r="E16" s="58" t="s">
        <v>45</v>
      </c>
      <c r="F16" s="58" t="s">
        <v>28</v>
      </c>
      <c r="G16" s="59">
        <v>107</v>
      </c>
      <c r="H16" s="60">
        <v>74</v>
      </c>
      <c r="I16" s="66">
        <f t="shared" si="1"/>
        <v>181</v>
      </c>
      <c r="J16" s="68">
        <v>18</v>
      </c>
      <c r="K16" s="61">
        <v>20</v>
      </c>
      <c r="L16" s="69">
        <f t="shared" si="3"/>
        <v>36</v>
      </c>
      <c r="M16" s="71">
        <f t="shared" si="4"/>
        <v>272</v>
      </c>
    </row>
    <row r="17" spans="1:13" x14ac:dyDescent="0.2">
      <c r="A17" s="54">
        <v>9</v>
      </c>
      <c r="B17" s="57" t="s">
        <v>41</v>
      </c>
      <c r="C17" s="58" t="s">
        <v>42</v>
      </c>
      <c r="D17" s="58" t="s">
        <v>43</v>
      </c>
      <c r="E17" s="58" t="s">
        <v>29</v>
      </c>
      <c r="F17" s="58" t="s">
        <v>46</v>
      </c>
      <c r="G17" s="59">
        <v>139</v>
      </c>
      <c r="H17" s="60">
        <v>74</v>
      </c>
      <c r="I17" s="66">
        <f t="shared" si="1"/>
        <v>213</v>
      </c>
      <c r="J17" s="68">
        <v>18</v>
      </c>
      <c r="K17" s="61">
        <v>20</v>
      </c>
      <c r="L17" s="69">
        <f t="shared" si="3"/>
        <v>36</v>
      </c>
      <c r="M17" s="71">
        <f t="shared" si="4"/>
        <v>320</v>
      </c>
    </row>
    <row r="18" spans="1:13" x14ac:dyDescent="0.2">
      <c r="A18" s="54">
        <v>9</v>
      </c>
      <c r="B18" s="57" t="s">
        <v>41</v>
      </c>
      <c r="C18" s="58" t="s">
        <v>42</v>
      </c>
      <c r="D18" s="58" t="s">
        <v>43</v>
      </c>
      <c r="E18" s="58" t="s">
        <v>47</v>
      </c>
      <c r="F18" s="58" t="s">
        <v>34</v>
      </c>
      <c r="G18" s="59">
        <v>141</v>
      </c>
      <c r="H18" s="60">
        <v>74</v>
      </c>
      <c r="I18" s="66">
        <f t="shared" si="1"/>
        <v>215</v>
      </c>
      <c r="J18" s="68">
        <v>18</v>
      </c>
      <c r="K18" s="61">
        <v>20</v>
      </c>
      <c r="L18" s="69">
        <f t="shared" si="3"/>
        <v>36</v>
      </c>
      <c r="M18" s="71">
        <f t="shared" si="4"/>
        <v>323</v>
      </c>
    </row>
    <row r="19" spans="1:13" hidden="1" x14ac:dyDescent="0.2">
      <c r="A19" s="53">
        <v>8</v>
      </c>
      <c r="B19" s="62" t="s">
        <v>41</v>
      </c>
      <c r="C19" s="63" t="s">
        <v>48</v>
      </c>
      <c r="D19" s="63" t="s">
        <v>49</v>
      </c>
      <c r="E19" s="63" t="s">
        <v>24</v>
      </c>
      <c r="F19" s="63" t="s">
        <v>24</v>
      </c>
      <c r="G19" s="64">
        <v>146</v>
      </c>
      <c r="H19" s="60">
        <v>64</v>
      </c>
      <c r="I19" s="66">
        <f t="shared" si="1"/>
        <v>210</v>
      </c>
      <c r="J19" s="68">
        <f t="shared" si="2"/>
        <v>16</v>
      </c>
      <c r="K19" s="61">
        <f t="shared" si="5"/>
        <v>19</v>
      </c>
      <c r="L19" s="69">
        <f t="shared" si="3"/>
        <v>29</v>
      </c>
      <c r="M19" s="71">
        <f t="shared" si="4"/>
        <v>315</v>
      </c>
    </row>
    <row r="20" spans="1:13" hidden="1" x14ac:dyDescent="0.2">
      <c r="A20" s="54">
        <v>10</v>
      </c>
      <c r="B20" s="57" t="s">
        <v>41</v>
      </c>
      <c r="C20" s="58" t="s">
        <v>50</v>
      </c>
      <c r="D20" s="58" t="s">
        <v>51</v>
      </c>
      <c r="E20" s="58" t="s">
        <v>27</v>
      </c>
      <c r="F20" s="58" t="s">
        <v>169</v>
      </c>
      <c r="G20" s="59">
        <v>156</v>
      </c>
      <c r="H20" s="60">
        <v>69</v>
      </c>
      <c r="I20" s="66">
        <f t="shared" si="1"/>
        <v>225</v>
      </c>
      <c r="J20" s="68">
        <f t="shared" si="2"/>
        <v>17</v>
      </c>
      <c r="K20" s="61">
        <v>19</v>
      </c>
      <c r="L20" s="69">
        <f t="shared" si="3"/>
        <v>33</v>
      </c>
      <c r="M20" s="71">
        <f t="shared" si="4"/>
        <v>338</v>
      </c>
    </row>
    <row r="21" spans="1:13" hidden="1" x14ac:dyDescent="0.2">
      <c r="A21" s="54">
        <v>10</v>
      </c>
      <c r="B21" s="57" t="s">
        <v>41</v>
      </c>
      <c r="C21" s="58" t="s">
        <v>50</v>
      </c>
      <c r="D21" s="58" t="s">
        <v>51</v>
      </c>
      <c r="E21" s="58" t="s">
        <v>170</v>
      </c>
      <c r="F21" s="58" t="s">
        <v>52</v>
      </c>
      <c r="G21" s="59">
        <v>235</v>
      </c>
      <c r="H21" s="60">
        <v>69</v>
      </c>
      <c r="I21" s="66">
        <f t="shared" si="1"/>
        <v>304</v>
      </c>
      <c r="J21" s="68">
        <f t="shared" si="2"/>
        <v>17</v>
      </c>
      <c r="K21" s="61">
        <v>19</v>
      </c>
      <c r="L21" s="69">
        <f t="shared" si="3"/>
        <v>33</v>
      </c>
      <c r="M21" s="71">
        <f t="shared" si="4"/>
        <v>456</v>
      </c>
    </row>
    <row r="22" spans="1:13" hidden="1" x14ac:dyDescent="0.2">
      <c r="A22" s="54">
        <v>10</v>
      </c>
      <c r="B22" s="57" t="s">
        <v>41</v>
      </c>
      <c r="C22" s="58" t="s">
        <v>50</v>
      </c>
      <c r="D22" s="58" t="s">
        <v>51</v>
      </c>
      <c r="E22" s="58" t="s">
        <v>53</v>
      </c>
      <c r="F22" s="58" t="s">
        <v>30</v>
      </c>
      <c r="G22" s="59">
        <v>157</v>
      </c>
      <c r="H22" s="60">
        <v>69</v>
      </c>
      <c r="I22" s="66">
        <f t="shared" si="1"/>
        <v>226</v>
      </c>
      <c r="J22" s="68">
        <f t="shared" si="2"/>
        <v>17</v>
      </c>
      <c r="K22" s="61">
        <v>19</v>
      </c>
      <c r="L22" s="69">
        <f t="shared" si="3"/>
        <v>33</v>
      </c>
      <c r="M22" s="71">
        <f t="shared" si="4"/>
        <v>339</v>
      </c>
    </row>
    <row r="23" spans="1:13" hidden="1" x14ac:dyDescent="0.2">
      <c r="A23" s="54">
        <v>10</v>
      </c>
      <c r="B23" s="57" t="s">
        <v>41</v>
      </c>
      <c r="C23" s="58" t="s">
        <v>50</v>
      </c>
      <c r="D23" s="58" t="s">
        <v>51</v>
      </c>
      <c r="E23" s="58" t="s">
        <v>31</v>
      </c>
      <c r="F23" s="58" t="s">
        <v>54</v>
      </c>
      <c r="G23" s="59">
        <v>110</v>
      </c>
      <c r="H23" s="60">
        <v>69</v>
      </c>
      <c r="I23" s="66">
        <f t="shared" si="1"/>
        <v>179</v>
      </c>
      <c r="J23" s="68">
        <f t="shared" si="2"/>
        <v>17</v>
      </c>
      <c r="K23" s="61">
        <v>19</v>
      </c>
      <c r="L23" s="69">
        <f t="shared" si="3"/>
        <v>33</v>
      </c>
      <c r="M23" s="71">
        <f t="shared" si="4"/>
        <v>269</v>
      </c>
    </row>
    <row r="24" spans="1:13" hidden="1" x14ac:dyDescent="0.2">
      <c r="A24" s="54">
        <v>10</v>
      </c>
      <c r="B24" s="57" t="s">
        <v>41</v>
      </c>
      <c r="C24" s="58" t="s">
        <v>50</v>
      </c>
      <c r="D24" s="58" t="s">
        <v>51</v>
      </c>
      <c r="E24" s="58" t="s">
        <v>55</v>
      </c>
      <c r="F24" s="58" t="s">
        <v>34</v>
      </c>
      <c r="G24" s="59">
        <v>156</v>
      </c>
      <c r="H24" s="60">
        <v>69</v>
      </c>
      <c r="I24" s="66">
        <f t="shared" si="1"/>
        <v>225</v>
      </c>
      <c r="J24" s="68">
        <f t="shared" si="2"/>
        <v>17</v>
      </c>
      <c r="K24" s="61">
        <v>19</v>
      </c>
      <c r="L24" s="69">
        <f t="shared" si="3"/>
        <v>33</v>
      </c>
      <c r="M24" s="71">
        <f t="shared" si="4"/>
        <v>338</v>
      </c>
    </row>
    <row r="25" spans="1:13" hidden="1" x14ac:dyDescent="0.2">
      <c r="A25" s="53">
        <v>11</v>
      </c>
      <c r="B25" s="62" t="s">
        <v>41</v>
      </c>
      <c r="C25" s="63" t="s">
        <v>56</v>
      </c>
      <c r="D25" s="63" t="s">
        <v>57</v>
      </c>
      <c r="E25" s="63" t="s">
        <v>27</v>
      </c>
      <c r="F25" s="63" t="s">
        <v>36</v>
      </c>
      <c r="G25" s="64">
        <v>247</v>
      </c>
      <c r="H25" s="60">
        <v>79</v>
      </c>
      <c r="I25" s="66">
        <f t="shared" si="1"/>
        <v>326</v>
      </c>
      <c r="J25" s="68">
        <v>19</v>
      </c>
      <c r="K25" s="61">
        <v>22</v>
      </c>
      <c r="L25" s="69">
        <f t="shared" si="3"/>
        <v>38</v>
      </c>
      <c r="M25" s="71">
        <f t="shared" si="4"/>
        <v>489</v>
      </c>
    </row>
    <row r="26" spans="1:13" hidden="1" x14ac:dyDescent="0.2">
      <c r="A26" s="53">
        <v>11</v>
      </c>
      <c r="B26" s="62" t="s">
        <v>41</v>
      </c>
      <c r="C26" s="63" t="s">
        <v>56</v>
      </c>
      <c r="D26" s="63" t="s">
        <v>57</v>
      </c>
      <c r="E26" s="63" t="s">
        <v>37</v>
      </c>
      <c r="F26" s="63" t="s">
        <v>28</v>
      </c>
      <c r="G26" s="64">
        <v>198</v>
      </c>
      <c r="H26" s="60">
        <v>79</v>
      </c>
      <c r="I26" s="66">
        <f t="shared" si="1"/>
        <v>277</v>
      </c>
      <c r="J26" s="68">
        <v>19</v>
      </c>
      <c r="K26" s="61">
        <v>22</v>
      </c>
      <c r="L26" s="69">
        <f t="shared" si="3"/>
        <v>38</v>
      </c>
      <c r="M26" s="71">
        <f t="shared" si="4"/>
        <v>416</v>
      </c>
    </row>
    <row r="27" spans="1:13" hidden="1" x14ac:dyDescent="0.2">
      <c r="A27" s="53">
        <v>11</v>
      </c>
      <c r="B27" s="62" t="s">
        <v>41</v>
      </c>
      <c r="C27" s="63" t="s">
        <v>56</v>
      </c>
      <c r="D27" s="63" t="s">
        <v>57</v>
      </c>
      <c r="E27" s="63" t="s">
        <v>29</v>
      </c>
      <c r="F27" s="63" t="s">
        <v>46</v>
      </c>
      <c r="G27" s="64">
        <v>313</v>
      </c>
      <c r="H27" s="60">
        <v>79</v>
      </c>
      <c r="I27" s="66">
        <f t="shared" si="1"/>
        <v>392</v>
      </c>
      <c r="J27" s="68">
        <v>19</v>
      </c>
      <c r="K27" s="61">
        <v>22</v>
      </c>
      <c r="L27" s="69">
        <f t="shared" si="3"/>
        <v>38</v>
      </c>
      <c r="M27" s="71">
        <f t="shared" si="4"/>
        <v>588</v>
      </c>
    </row>
    <row r="28" spans="1:13" hidden="1" x14ac:dyDescent="0.2">
      <c r="A28" s="53">
        <v>11</v>
      </c>
      <c r="B28" s="62" t="s">
        <v>41</v>
      </c>
      <c r="C28" s="63" t="s">
        <v>56</v>
      </c>
      <c r="D28" s="63" t="s">
        <v>57</v>
      </c>
      <c r="E28" s="63" t="s">
        <v>47</v>
      </c>
      <c r="F28" s="63" t="s">
        <v>54</v>
      </c>
      <c r="G28" s="64">
        <v>215</v>
      </c>
      <c r="H28" s="60">
        <v>79</v>
      </c>
      <c r="I28" s="66">
        <f t="shared" si="1"/>
        <v>294</v>
      </c>
      <c r="J28" s="68">
        <v>19</v>
      </c>
      <c r="K28" s="61">
        <v>22</v>
      </c>
      <c r="L28" s="69">
        <f t="shared" si="3"/>
        <v>38</v>
      </c>
      <c r="M28" s="71">
        <f t="shared" si="4"/>
        <v>441</v>
      </c>
    </row>
    <row r="29" spans="1:13" hidden="1" x14ac:dyDescent="0.2">
      <c r="A29" s="53">
        <v>11</v>
      </c>
      <c r="B29" s="62" t="s">
        <v>41</v>
      </c>
      <c r="C29" s="63" t="s">
        <v>56</v>
      </c>
      <c r="D29" s="63" t="s">
        <v>57</v>
      </c>
      <c r="E29" s="63" t="s">
        <v>55</v>
      </c>
      <c r="F29" s="63" t="s">
        <v>34</v>
      </c>
      <c r="G29" s="64">
        <v>247</v>
      </c>
      <c r="H29" s="60">
        <v>79</v>
      </c>
      <c r="I29" s="66">
        <f t="shared" si="1"/>
        <v>326</v>
      </c>
      <c r="J29" s="68">
        <v>19</v>
      </c>
      <c r="K29" s="61">
        <v>22</v>
      </c>
      <c r="L29" s="69">
        <f t="shared" si="3"/>
        <v>38</v>
      </c>
      <c r="M29" s="71">
        <f t="shared" si="4"/>
        <v>489</v>
      </c>
    </row>
    <row r="30" spans="1:13" hidden="1" x14ac:dyDescent="0.2">
      <c r="A30" s="54">
        <v>12</v>
      </c>
      <c r="B30" s="57" t="s">
        <v>41</v>
      </c>
      <c r="C30" s="58" t="s">
        <v>58</v>
      </c>
      <c r="D30" s="58" t="s">
        <v>59</v>
      </c>
      <c r="E30" s="58" t="s">
        <v>27</v>
      </c>
      <c r="F30" s="58" t="s">
        <v>36</v>
      </c>
      <c r="G30" s="59">
        <v>120</v>
      </c>
      <c r="H30" s="60">
        <v>64</v>
      </c>
      <c r="I30" s="66">
        <f t="shared" si="1"/>
        <v>184</v>
      </c>
      <c r="J30" s="68">
        <f t="shared" si="2"/>
        <v>16</v>
      </c>
      <c r="K30" s="61">
        <f t="shared" si="5"/>
        <v>19</v>
      </c>
      <c r="L30" s="69">
        <f t="shared" si="3"/>
        <v>29</v>
      </c>
      <c r="M30" s="71">
        <f t="shared" si="4"/>
        <v>276</v>
      </c>
    </row>
    <row r="31" spans="1:13" hidden="1" x14ac:dyDescent="0.2">
      <c r="A31" s="54">
        <v>12</v>
      </c>
      <c r="B31" s="57" t="s">
        <v>41</v>
      </c>
      <c r="C31" s="58" t="s">
        <v>58</v>
      </c>
      <c r="D31" s="58" t="s">
        <v>59</v>
      </c>
      <c r="E31" s="58" t="s">
        <v>37</v>
      </c>
      <c r="F31" s="58" t="s">
        <v>52</v>
      </c>
      <c r="G31" s="59">
        <v>169</v>
      </c>
      <c r="H31" s="60">
        <v>64</v>
      </c>
      <c r="I31" s="66">
        <f t="shared" si="1"/>
        <v>233</v>
      </c>
      <c r="J31" s="68">
        <f t="shared" si="2"/>
        <v>16</v>
      </c>
      <c r="K31" s="61">
        <f t="shared" si="5"/>
        <v>19</v>
      </c>
      <c r="L31" s="69">
        <f t="shared" si="3"/>
        <v>29</v>
      </c>
      <c r="M31" s="71">
        <f t="shared" si="4"/>
        <v>350</v>
      </c>
    </row>
    <row r="32" spans="1:13" hidden="1" x14ac:dyDescent="0.2">
      <c r="A32" s="54">
        <v>12</v>
      </c>
      <c r="B32" s="57" t="s">
        <v>41</v>
      </c>
      <c r="C32" s="58" t="s">
        <v>58</v>
      </c>
      <c r="D32" s="58" t="s">
        <v>59</v>
      </c>
      <c r="E32" s="58" t="s">
        <v>53</v>
      </c>
      <c r="F32" s="58" t="s">
        <v>34</v>
      </c>
      <c r="G32" s="59">
        <v>120</v>
      </c>
      <c r="H32" s="60">
        <v>64</v>
      </c>
      <c r="I32" s="66">
        <f t="shared" si="1"/>
        <v>184</v>
      </c>
      <c r="J32" s="68">
        <f t="shared" si="2"/>
        <v>16</v>
      </c>
      <c r="K32" s="61">
        <f t="shared" si="5"/>
        <v>19</v>
      </c>
      <c r="L32" s="69">
        <f t="shared" si="3"/>
        <v>29</v>
      </c>
      <c r="M32" s="71">
        <f t="shared" si="4"/>
        <v>276</v>
      </c>
    </row>
    <row r="33" spans="1:13" x14ac:dyDescent="0.2">
      <c r="A33" s="53">
        <v>14</v>
      </c>
      <c r="B33" s="62" t="s">
        <v>60</v>
      </c>
      <c r="C33" s="63" t="s">
        <v>61</v>
      </c>
      <c r="D33" s="63" t="s">
        <v>62</v>
      </c>
      <c r="E33" s="63" t="s">
        <v>24</v>
      </c>
      <c r="F33" s="63" t="s">
        <v>24</v>
      </c>
      <c r="G33" s="64">
        <v>165</v>
      </c>
      <c r="H33" s="60">
        <v>74</v>
      </c>
      <c r="I33" s="66">
        <f t="shared" si="1"/>
        <v>239</v>
      </c>
      <c r="J33" s="68">
        <v>18</v>
      </c>
      <c r="K33" s="61">
        <v>20</v>
      </c>
      <c r="L33" s="69">
        <f t="shared" si="3"/>
        <v>36</v>
      </c>
      <c r="M33" s="71">
        <f t="shared" si="4"/>
        <v>359</v>
      </c>
    </row>
    <row r="34" spans="1:13" hidden="1" x14ac:dyDescent="0.2">
      <c r="A34" s="54">
        <v>481</v>
      </c>
      <c r="B34" s="57" t="s">
        <v>60</v>
      </c>
      <c r="C34" s="58" t="s">
        <v>63</v>
      </c>
      <c r="D34" s="58" t="s">
        <v>64</v>
      </c>
      <c r="E34" s="58" t="s">
        <v>24</v>
      </c>
      <c r="F34" s="58" t="s">
        <v>24</v>
      </c>
      <c r="G34" s="59">
        <v>129</v>
      </c>
      <c r="H34" s="60">
        <v>64</v>
      </c>
      <c r="I34" s="66">
        <f t="shared" si="1"/>
        <v>193</v>
      </c>
      <c r="J34" s="68">
        <f t="shared" si="2"/>
        <v>16</v>
      </c>
      <c r="K34" s="61">
        <f t="shared" si="5"/>
        <v>19</v>
      </c>
      <c r="L34" s="69">
        <f t="shared" si="3"/>
        <v>29</v>
      </c>
      <c r="M34" s="71">
        <f t="shared" si="4"/>
        <v>290</v>
      </c>
    </row>
    <row r="35" spans="1:13" hidden="1" x14ac:dyDescent="0.2">
      <c r="A35" s="53">
        <v>16</v>
      </c>
      <c r="B35" s="62" t="s">
        <v>60</v>
      </c>
      <c r="C35" s="63" t="s">
        <v>65</v>
      </c>
      <c r="D35" s="63" t="s">
        <v>66</v>
      </c>
      <c r="E35" s="63" t="s">
        <v>24</v>
      </c>
      <c r="F35" s="63" t="s">
        <v>24</v>
      </c>
      <c r="G35" s="64">
        <v>124</v>
      </c>
      <c r="H35" s="60">
        <v>64</v>
      </c>
      <c r="I35" s="66">
        <f t="shared" si="1"/>
        <v>188</v>
      </c>
      <c r="J35" s="68">
        <f t="shared" si="2"/>
        <v>16</v>
      </c>
      <c r="K35" s="61">
        <f t="shared" si="5"/>
        <v>19</v>
      </c>
      <c r="L35" s="69">
        <f>H35-SUM(J35,K35)</f>
        <v>29</v>
      </c>
      <c r="M35" s="71">
        <f t="shared" si="4"/>
        <v>282</v>
      </c>
    </row>
    <row r="36" spans="1:13" hidden="1" x14ac:dyDescent="0.2">
      <c r="A36" s="54">
        <v>20</v>
      </c>
      <c r="B36" s="57" t="s">
        <v>60</v>
      </c>
      <c r="C36" s="58" t="s">
        <v>67</v>
      </c>
      <c r="D36" s="58" t="s">
        <v>660</v>
      </c>
      <c r="E36" s="58" t="s">
        <v>24</v>
      </c>
      <c r="F36" s="58" t="s">
        <v>24</v>
      </c>
      <c r="G36" s="59">
        <v>140</v>
      </c>
      <c r="H36" s="60">
        <v>69</v>
      </c>
      <c r="I36" s="66">
        <f t="shared" si="1"/>
        <v>209</v>
      </c>
      <c r="J36" s="68">
        <f t="shared" si="2"/>
        <v>17</v>
      </c>
      <c r="K36" s="61">
        <v>19</v>
      </c>
      <c r="L36" s="69">
        <f t="shared" si="3"/>
        <v>33</v>
      </c>
      <c r="M36" s="71">
        <f t="shared" si="4"/>
        <v>314</v>
      </c>
    </row>
    <row r="37" spans="1:13" hidden="1" x14ac:dyDescent="0.2">
      <c r="A37" s="53">
        <v>461</v>
      </c>
      <c r="B37" s="62" t="s">
        <v>60</v>
      </c>
      <c r="C37" s="63" t="s">
        <v>68</v>
      </c>
      <c r="D37" s="63" t="s">
        <v>69</v>
      </c>
      <c r="E37" s="63" t="s">
        <v>27</v>
      </c>
      <c r="F37" s="63" t="s">
        <v>30</v>
      </c>
      <c r="G37" s="64">
        <v>124</v>
      </c>
      <c r="H37" s="60">
        <v>69</v>
      </c>
      <c r="I37" s="66">
        <f t="shared" si="1"/>
        <v>193</v>
      </c>
      <c r="J37" s="68">
        <f t="shared" si="2"/>
        <v>17</v>
      </c>
      <c r="K37" s="61">
        <v>19</v>
      </c>
      <c r="L37" s="69">
        <f t="shared" si="3"/>
        <v>33</v>
      </c>
      <c r="M37" s="71">
        <f t="shared" si="4"/>
        <v>290</v>
      </c>
    </row>
    <row r="38" spans="1:13" hidden="1" x14ac:dyDescent="0.2">
      <c r="A38" s="53">
        <v>461</v>
      </c>
      <c r="B38" s="62" t="s">
        <v>60</v>
      </c>
      <c r="C38" s="63" t="s">
        <v>68</v>
      </c>
      <c r="D38" s="63" t="s">
        <v>69</v>
      </c>
      <c r="E38" s="63" t="s">
        <v>31</v>
      </c>
      <c r="F38" s="63" t="s">
        <v>54</v>
      </c>
      <c r="G38" s="64">
        <v>173</v>
      </c>
      <c r="H38" s="60">
        <v>69</v>
      </c>
      <c r="I38" s="66">
        <f t="shared" si="1"/>
        <v>242</v>
      </c>
      <c r="J38" s="68">
        <f t="shared" si="2"/>
        <v>17</v>
      </c>
      <c r="K38" s="61">
        <v>19</v>
      </c>
      <c r="L38" s="69">
        <f t="shared" si="3"/>
        <v>33</v>
      </c>
      <c r="M38" s="71">
        <f t="shared" si="4"/>
        <v>363</v>
      </c>
    </row>
    <row r="39" spans="1:13" hidden="1" x14ac:dyDescent="0.2">
      <c r="A39" s="53">
        <v>461</v>
      </c>
      <c r="B39" s="62" t="s">
        <v>60</v>
      </c>
      <c r="C39" s="63" t="s">
        <v>68</v>
      </c>
      <c r="D39" s="63" t="s">
        <v>69</v>
      </c>
      <c r="E39" s="63" t="s">
        <v>55</v>
      </c>
      <c r="F39" s="63" t="s">
        <v>34</v>
      </c>
      <c r="G39" s="64">
        <v>124</v>
      </c>
      <c r="H39" s="60">
        <v>69</v>
      </c>
      <c r="I39" s="66">
        <f t="shared" si="1"/>
        <v>193</v>
      </c>
      <c r="J39" s="68">
        <f t="shared" si="2"/>
        <v>17</v>
      </c>
      <c r="K39" s="61">
        <v>19</v>
      </c>
      <c r="L39" s="69">
        <f t="shared" si="3"/>
        <v>33</v>
      </c>
      <c r="M39" s="71">
        <f t="shared" si="4"/>
        <v>290</v>
      </c>
    </row>
    <row r="40" spans="1:13" hidden="1" x14ac:dyDescent="0.2">
      <c r="A40" s="54">
        <v>21</v>
      </c>
      <c r="B40" s="57" t="s">
        <v>60</v>
      </c>
      <c r="C40" s="58" t="s">
        <v>70</v>
      </c>
      <c r="D40" s="58" t="s">
        <v>70</v>
      </c>
      <c r="E40" s="58" t="s">
        <v>24</v>
      </c>
      <c r="F40" s="58" t="s">
        <v>24</v>
      </c>
      <c r="G40" s="59">
        <v>124</v>
      </c>
      <c r="H40" s="60">
        <v>69</v>
      </c>
      <c r="I40" s="66">
        <f t="shared" si="1"/>
        <v>193</v>
      </c>
      <c r="J40" s="68">
        <f t="shared" si="2"/>
        <v>17</v>
      </c>
      <c r="K40" s="61">
        <v>19</v>
      </c>
      <c r="L40" s="69">
        <f t="shared" si="3"/>
        <v>33</v>
      </c>
      <c r="M40" s="71">
        <f t="shared" si="4"/>
        <v>290</v>
      </c>
    </row>
    <row r="41" spans="1:13" x14ac:dyDescent="0.2">
      <c r="A41" s="53">
        <v>22</v>
      </c>
      <c r="B41" s="62" t="s">
        <v>60</v>
      </c>
      <c r="C41" s="63" t="s">
        <v>71</v>
      </c>
      <c r="D41" s="63" t="s">
        <v>72</v>
      </c>
      <c r="E41" s="63" t="s">
        <v>27</v>
      </c>
      <c r="F41" s="63" t="s">
        <v>44</v>
      </c>
      <c r="G41" s="64">
        <v>183</v>
      </c>
      <c r="H41" s="60">
        <v>74</v>
      </c>
      <c r="I41" s="66">
        <f t="shared" si="1"/>
        <v>257</v>
      </c>
      <c r="J41" s="68">
        <v>18</v>
      </c>
      <c r="K41" s="61">
        <v>20</v>
      </c>
      <c r="L41" s="69">
        <f t="shared" si="3"/>
        <v>36</v>
      </c>
      <c r="M41" s="71">
        <f t="shared" si="4"/>
        <v>386</v>
      </c>
    </row>
    <row r="42" spans="1:13" x14ac:dyDescent="0.2">
      <c r="A42" s="53">
        <v>22</v>
      </c>
      <c r="B42" s="62" t="s">
        <v>60</v>
      </c>
      <c r="C42" s="63" t="s">
        <v>71</v>
      </c>
      <c r="D42" s="63" t="s">
        <v>72</v>
      </c>
      <c r="E42" s="63" t="s">
        <v>45</v>
      </c>
      <c r="F42" s="63" t="s">
        <v>36</v>
      </c>
      <c r="G42" s="64">
        <v>169</v>
      </c>
      <c r="H42" s="60">
        <v>74</v>
      </c>
      <c r="I42" s="66">
        <f t="shared" si="1"/>
        <v>243</v>
      </c>
      <c r="J42" s="68">
        <v>18</v>
      </c>
      <c r="K42" s="61">
        <v>20</v>
      </c>
      <c r="L42" s="69">
        <f t="shared" si="3"/>
        <v>36</v>
      </c>
      <c r="M42" s="71">
        <f t="shared" si="4"/>
        <v>365</v>
      </c>
    </row>
    <row r="43" spans="1:13" x14ac:dyDescent="0.2">
      <c r="A43" s="53">
        <v>22</v>
      </c>
      <c r="B43" s="62" t="s">
        <v>60</v>
      </c>
      <c r="C43" s="63" t="s">
        <v>71</v>
      </c>
      <c r="D43" s="63" t="s">
        <v>72</v>
      </c>
      <c r="E43" s="63" t="s">
        <v>37</v>
      </c>
      <c r="F43" s="63" t="s">
        <v>34</v>
      </c>
      <c r="G43" s="64">
        <v>183</v>
      </c>
      <c r="H43" s="60">
        <v>74</v>
      </c>
      <c r="I43" s="66">
        <f t="shared" si="1"/>
        <v>257</v>
      </c>
      <c r="J43" s="68">
        <v>18</v>
      </c>
      <c r="K43" s="61">
        <v>20</v>
      </c>
      <c r="L43" s="69">
        <f t="shared" si="3"/>
        <v>36</v>
      </c>
      <c r="M43" s="71">
        <f t="shared" si="4"/>
        <v>386</v>
      </c>
    </row>
    <row r="44" spans="1:13" hidden="1" x14ac:dyDescent="0.2">
      <c r="A44" s="54">
        <v>23</v>
      </c>
      <c r="B44" s="57" t="s">
        <v>60</v>
      </c>
      <c r="C44" s="58" t="s">
        <v>73</v>
      </c>
      <c r="D44" s="58" t="s">
        <v>74</v>
      </c>
      <c r="E44" s="58" t="s">
        <v>27</v>
      </c>
      <c r="F44" s="58" t="s">
        <v>75</v>
      </c>
      <c r="G44" s="59">
        <v>142</v>
      </c>
      <c r="H44" s="60">
        <v>79</v>
      </c>
      <c r="I44" s="66">
        <f t="shared" si="1"/>
        <v>221</v>
      </c>
      <c r="J44" s="68">
        <v>19</v>
      </c>
      <c r="K44" s="61">
        <v>22</v>
      </c>
      <c r="L44" s="69">
        <f t="shared" si="3"/>
        <v>38</v>
      </c>
      <c r="M44" s="71">
        <f t="shared" si="4"/>
        <v>332</v>
      </c>
    </row>
    <row r="45" spans="1:13" hidden="1" x14ac:dyDescent="0.2">
      <c r="A45" s="54">
        <v>23</v>
      </c>
      <c r="B45" s="57" t="s">
        <v>60</v>
      </c>
      <c r="C45" s="58" t="s">
        <v>73</v>
      </c>
      <c r="D45" s="58" t="s">
        <v>74</v>
      </c>
      <c r="E45" s="58" t="s">
        <v>76</v>
      </c>
      <c r="F45" s="58" t="s">
        <v>77</v>
      </c>
      <c r="G45" s="59">
        <v>178</v>
      </c>
      <c r="H45" s="60">
        <v>79</v>
      </c>
      <c r="I45" s="66">
        <f t="shared" si="1"/>
        <v>257</v>
      </c>
      <c r="J45" s="68">
        <v>19</v>
      </c>
      <c r="K45" s="61">
        <v>22</v>
      </c>
      <c r="L45" s="69">
        <f t="shared" si="3"/>
        <v>38</v>
      </c>
      <c r="M45" s="71">
        <f t="shared" si="4"/>
        <v>386</v>
      </c>
    </row>
    <row r="46" spans="1:13" hidden="1" x14ac:dyDescent="0.2">
      <c r="A46" s="54">
        <v>23</v>
      </c>
      <c r="B46" s="57" t="s">
        <v>60</v>
      </c>
      <c r="C46" s="58" t="s">
        <v>73</v>
      </c>
      <c r="D46" s="58" t="s">
        <v>74</v>
      </c>
      <c r="E46" s="58" t="s">
        <v>78</v>
      </c>
      <c r="F46" s="58" t="s">
        <v>34</v>
      </c>
      <c r="G46" s="59">
        <v>142</v>
      </c>
      <c r="H46" s="60">
        <v>79</v>
      </c>
      <c r="I46" s="66">
        <f t="shared" si="1"/>
        <v>221</v>
      </c>
      <c r="J46" s="68">
        <v>19</v>
      </c>
      <c r="K46" s="61">
        <v>22</v>
      </c>
      <c r="L46" s="69">
        <f t="shared" si="3"/>
        <v>38</v>
      </c>
      <c r="M46" s="71">
        <f t="shared" si="4"/>
        <v>332</v>
      </c>
    </row>
    <row r="47" spans="1:13" x14ac:dyDescent="0.2">
      <c r="A47" s="53">
        <v>24</v>
      </c>
      <c r="B47" s="62" t="s">
        <v>60</v>
      </c>
      <c r="C47" s="63" t="s">
        <v>79</v>
      </c>
      <c r="D47" s="63" t="s">
        <v>80</v>
      </c>
      <c r="E47" s="63" t="s">
        <v>27</v>
      </c>
      <c r="F47" s="63" t="s">
        <v>44</v>
      </c>
      <c r="G47" s="64">
        <v>189</v>
      </c>
      <c r="H47" s="60">
        <v>74</v>
      </c>
      <c r="I47" s="66">
        <f t="shared" si="1"/>
        <v>263</v>
      </c>
      <c r="J47" s="68">
        <v>18</v>
      </c>
      <c r="K47" s="61">
        <v>20</v>
      </c>
      <c r="L47" s="69">
        <f t="shared" si="3"/>
        <v>36</v>
      </c>
      <c r="M47" s="71">
        <f t="shared" si="4"/>
        <v>395</v>
      </c>
    </row>
    <row r="48" spans="1:13" x14ac:dyDescent="0.2">
      <c r="A48" s="53">
        <v>24</v>
      </c>
      <c r="B48" s="62" t="s">
        <v>60</v>
      </c>
      <c r="C48" s="63" t="s">
        <v>79</v>
      </c>
      <c r="D48" s="63" t="s">
        <v>80</v>
      </c>
      <c r="E48" s="63" t="s">
        <v>45</v>
      </c>
      <c r="F48" s="63" t="s">
        <v>30</v>
      </c>
      <c r="G48" s="64">
        <v>166</v>
      </c>
      <c r="H48" s="60">
        <v>74</v>
      </c>
      <c r="I48" s="66">
        <f t="shared" si="1"/>
        <v>240</v>
      </c>
      <c r="J48" s="68">
        <v>18</v>
      </c>
      <c r="K48" s="61">
        <v>20</v>
      </c>
      <c r="L48" s="69">
        <f t="shared" si="3"/>
        <v>36</v>
      </c>
      <c r="M48" s="71">
        <f t="shared" si="4"/>
        <v>360</v>
      </c>
    </row>
    <row r="49" spans="1:13" x14ac:dyDescent="0.2">
      <c r="A49" s="53">
        <v>24</v>
      </c>
      <c r="B49" s="62" t="s">
        <v>60</v>
      </c>
      <c r="C49" s="63" t="s">
        <v>79</v>
      </c>
      <c r="D49" s="63" t="s">
        <v>80</v>
      </c>
      <c r="E49" s="63" t="s">
        <v>31</v>
      </c>
      <c r="F49" s="63" t="s">
        <v>34</v>
      </c>
      <c r="G49" s="64">
        <v>189</v>
      </c>
      <c r="H49" s="60">
        <v>74</v>
      </c>
      <c r="I49" s="66">
        <f t="shared" si="1"/>
        <v>263</v>
      </c>
      <c r="J49" s="68">
        <v>18</v>
      </c>
      <c r="K49" s="61">
        <v>20</v>
      </c>
      <c r="L49" s="69">
        <f t="shared" si="3"/>
        <v>36</v>
      </c>
      <c r="M49" s="71">
        <f t="shared" si="4"/>
        <v>395</v>
      </c>
    </row>
    <row r="50" spans="1:13" x14ac:dyDescent="0.2">
      <c r="A50" s="54">
        <v>26</v>
      </c>
      <c r="B50" s="57" t="s">
        <v>60</v>
      </c>
      <c r="C50" s="58" t="s">
        <v>81</v>
      </c>
      <c r="D50" s="58" t="s">
        <v>81</v>
      </c>
      <c r="E50" s="58" t="s">
        <v>27</v>
      </c>
      <c r="F50" s="58" t="s">
        <v>30</v>
      </c>
      <c r="G50" s="59">
        <v>184</v>
      </c>
      <c r="H50" s="60">
        <v>74</v>
      </c>
      <c r="I50" s="66">
        <f t="shared" si="1"/>
        <v>258</v>
      </c>
      <c r="J50" s="68">
        <v>18</v>
      </c>
      <c r="K50" s="61">
        <v>20</v>
      </c>
      <c r="L50" s="69">
        <f t="shared" si="3"/>
        <v>36</v>
      </c>
      <c r="M50" s="71">
        <f t="shared" si="4"/>
        <v>387</v>
      </c>
    </row>
    <row r="51" spans="1:13" x14ac:dyDescent="0.2">
      <c r="A51" s="54">
        <v>26</v>
      </c>
      <c r="B51" s="57" t="s">
        <v>60</v>
      </c>
      <c r="C51" s="58" t="s">
        <v>81</v>
      </c>
      <c r="D51" s="58" t="s">
        <v>81</v>
      </c>
      <c r="E51" s="58" t="s">
        <v>31</v>
      </c>
      <c r="F51" s="58" t="s">
        <v>54</v>
      </c>
      <c r="G51" s="59">
        <v>251</v>
      </c>
      <c r="H51" s="60">
        <v>74</v>
      </c>
      <c r="I51" s="66">
        <f t="shared" si="1"/>
        <v>325</v>
      </c>
      <c r="J51" s="68">
        <v>18</v>
      </c>
      <c r="K51" s="61">
        <v>20</v>
      </c>
      <c r="L51" s="69">
        <f t="shared" si="3"/>
        <v>36</v>
      </c>
      <c r="M51" s="71">
        <f t="shared" si="4"/>
        <v>488</v>
      </c>
    </row>
    <row r="52" spans="1:13" x14ac:dyDescent="0.2">
      <c r="A52" s="54">
        <v>26</v>
      </c>
      <c r="B52" s="57" t="s">
        <v>60</v>
      </c>
      <c r="C52" s="58" t="s">
        <v>81</v>
      </c>
      <c r="D52" s="58" t="s">
        <v>81</v>
      </c>
      <c r="E52" s="58" t="s">
        <v>55</v>
      </c>
      <c r="F52" s="58" t="s">
        <v>34</v>
      </c>
      <c r="G52" s="59">
        <v>184</v>
      </c>
      <c r="H52" s="60">
        <v>74</v>
      </c>
      <c r="I52" s="66">
        <f t="shared" si="1"/>
        <v>258</v>
      </c>
      <c r="J52" s="68">
        <v>18</v>
      </c>
      <c r="K52" s="61">
        <v>20</v>
      </c>
      <c r="L52" s="69">
        <f t="shared" si="3"/>
        <v>36</v>
      </c>
      <c r="M52" s="71">
        <f t="shared" si="4"/>
        <v>387</v>
      </c>
    </row>
    <row r="53" spans="1:13" hidden="1" x14ac:dyDescent="0.2">
      <c r="A53" s="53">
        <v>27</v>
      </c>
      <c r="B53" s="62" t="s">
        <v>60</v>
      </c>
      <c r="C53" s="63" t="s">
        <v>82</v>
      </c>
      <c r="D53" s="63" t="s">
        <v>82</v>
      </c>
      <c r="E53" s="63" t="s">
        <v>27</v>
      </c>
      <c r="F53" s="63" t="s">
        <v>75</v>
      </c>
      <c r="G53" s="64">
        <v>265</v>
      </c>
      <c r="H53" s="60">
        <v>79</v>
      </c>
      <c r="I53" s="66">
        <f t="shared" si="1"/>
        <v>344</v>
      </c>
      <c r="J53" s="68">
        <v>19</v>
      </c>
      <c r="K53" s="61">
        <v>22</v>
      </c>
      <c r="L53" s="69">
        <f t="shared" si="3"/>
        <v>38</v>
      </c>
      <c r="M53" s="71">
        <f t="shared" si="4"/>
        <v>516</v>
      </c>
    </row>
    <row r="54" spans="1:13" hidden="1" x14ac:dyDescent="0.2">
      <c r="A54" s="53">
        <v>27</v>
      </c>
      <c r="B54" s="62" t="s">
        <v>60</v>
      </c>
      <c r="C54" s="63" t="s">
        <v>82</v>
      </c>
      <c r="D54" s="63" t="s">
        <v>82</v>
      </c>
      <c r="E54" s="63" t="s">
        <v>76</v>
      </c>
      <c r="F54" s="63" t="s">
        <v>28</v>
      </c>
      <c r="G54" s="64">
        <v>195</v>
      </c>
      <c r="H54" s="60">
        <v>79</v>
      </c>
      <c r="I54" s="66">
        <f t="shared" si="1"/>
        <v>274</v>
      </c>
      <c r="J54" s="68">
        <v>19</v>
      </c>
      <c r="K54" s="61">
        <v>22</v>
      </c>
      <c r="L54" s="69">
        <f t="shared" si="3"/>
        <v>38</v>
      </c>
      <c r="M54" s="71">
        <f t="shared" si="4"/>
        <v>411</v>
      </c>
    </row>
    <row r="55" spans="1:13" hidden="1" x14ac:dyDescent="0.2">
      <c r="A55" s="53">
        <v>27</v>
      </c>
      <c r="B55" s="62" t="s">
        <v>60</v>
      </c>
      <c r="C55" s="63" t="s">
        <v>82</v>
      </c>
      <c r="D55" s="63" t="s">
        <v>82</v>
      </c>
      <c r="E55" s="63" t="s">
        <v>29</v>
      </c>
      <c r="F55" s="63" t="s">
        <v>34</v>
      </c>
      <c r="G55" s="64">
        <v>265</v>
      </c>
      <c r="H55" s="60">
        <v>79</v>
      </c>
      <c r="I55" s="66">
        <f t="shared" si="1"/>
        <v>344</v>
      </c>
      <c r="J55" s="68">
        <v>19</v>
      </c>
      <c r="K55" s="61">
        <v>22</v>
      </c>
      <c r="L55" s="69">
        <f t="shared" si="3"/>
        <v>38</v>
      </c>
      <c r="M55" s="71">
        <f t="shared" si="4"/>
        <v>516</v>
      </c>
    </row>
    <row r="56" spans="1:13" hidden="1" x14ac:dyDescent="0.2">
      <c r="A56" s="54">
        <v>28</v>
      </c>
      <c r="B56" s="57" t="s">
        <v>60</v>
      </c>
      <c r="C56" s="58" t="s">
        <v>83</v>
      </c>
      <c r="D56" s="58" t="s">
        <v>84</v>
      </c>
      <c r="E56" s="58" t="s">
        <v>27</v>
      </c>
      <c r="F56" s="58" t="s">
        <v>46</v>
      </c>
      <c r="G56" s="59">
        <v>118</v>
      </c>
      <c r="H56" s="60">
        <v>69</v>
      </c>
      <c r="I56" s="66">
        <f t="shared" si="1"/>
        <v>187</v>
      </c>
      <c r="J56" s="68">
        <f t="shared" si="2"/>
        <v>17</v>
      </c>
      <c r="K56" s="61">
        <v>19</v>
      </c>
      <c r="L56" s="69">
        <f t="shared" si="3"/>
        <v>33</v>
      </c>
      <c r="M56" s="71">
        <f t="shared" si="4"/>
        <v>281</v>
      </c>
    </row>
    <row r="57" spans="1:13" hidden="1" x14ac:dyDescent="0.2">
      <c r="A57" s="54">
        <v>28</v>
      </c>
      <c r="B57" s="57" t="s">
        <v>60</v>
      </c>
      <c r="C57" s="58" t="s">
        <v>83</v>
      </c>
      <c r="D57" s="58" t="s">
        <v>84</v>
      </c>
      <c r="E57" s="58" t="s">
        <v>47</v>
      </c>
      <c r="F57" s="58" t="s">
        <v>34</v>
      </c>
      <c r="G57" s="59">
        <v>149</v>
      </c>
      <c r="H57" s="60">
        <v>69</v>
      </c>
      <c r="I57" s="66">
        <f t="shared" si="1"/>
        <v>218</v>
      </c>
      <c r="J57" s="68">
        <f t="shared" si="2"/>
        <v>17</v>
      </c>
      <c r="K57" s="61">
        <v>19</v>
      </c>
      <c r="L57" s="69">
        <f t="shared" si="3"/>
        <v>33</v>
      </c>
      <c r="M57" s="71">
        <f t="shared" si="4"/>
        <v>327</v>
      </c>
    </row>
    <row r="58" spans="1:13" x14ac:dyDescent="0.2">
      <c r="A58" s="53">
        <v>29</v>
      </c>
      <c r="B58" s="62" t="s">
        <v>60</v>
      </c>
      <c r="C58" s="63" t="s">
        <v>85</v>
      </c>
      <c r="D58" s="63" t="s">
        <v>86</v>
      </c>
      <c r="E58" s="63" t="s">
        <v>24</v>
      </c>
      <c r="F58" s="63" t="s">
        <v>24</v>
      </c>
      <c r="G58" s="64">
        <v>189</v>
      </c>
      <c r="H58" s="60">
        <v>74</v>
      </c>
      <c r="I58" s="66">
        <f t="shared" si="1"/>
        <v>263</v>
      </c>
      <c r="J58" s="68">
        <v>18</v>
      </c>
      <c r="K58" s="61">
        <v>20</v>
      </c>
      <c r="L58" s="69">
        <f t="shared" si="3"/>
        <v>36</v>
      </c>
      <c r="M58" s="71">
        <f t="shared" si="4"/>
        <v>395</v>
      </c>
    </row>
    <row r="59" spans="1:13" hidden="1" x14ac:dyDescent="0.2">
      <c r="A59" s="54">
        <v>30</v>
      </c>
      <c r="B59" s="57" t="s">
        <v>60</v>
      </c>
      <c r="C59" s="58" t="s">
        <v>87</v>
      </c>
      <c r="D59" s="58" t="s">
        <v>88</v>
      </c>
      <c r="E59" s="58" t="s">
        <v>27</v>
      </c>
      <c r="F59" s="58" t="s">
        <v>46</v>
      </c>
      <c r="G59" s="59">
        <v>184</v>
      </c>
      <c r="H59" s="60">
        <v>69</v>
      </c>
      <c r="I59" s="66">
        <f t="shared" si="1"/>
        <v>253</v>
      </c>
      <c r="J59" s="68">
        <f t="shared" si="2"/>
        <v>17</v>
      </c>
      <c r="K59" s="61">
        <v>19</v>
      </c>
      <c r="L59" s="69">
        <f t="shared" si="3"/>
        <v>33</v>
      </c>
      <c r="M59" s="71">
        <f t="shared" si="4"/>
        <v>380</v>
      </c>
    </row>
    <row r="60" spans="1:13" hidden="1" x14ac:dyDescent="0.2">
      <c r="A60" s="54">
        <v>30</v>
      </c>
      <c r="B60" s="57" t="s">
        <v>60</v>
      </c>
      <c r="C60" s="58" t="s">
        <v>87</v>
      </c>
      <c r="D60" s="58" t="s">
        <v>88</v>
      </c>
      <c r="E60" s="58" t="s">
        <v>47</v>
      </c>
      <c r="F60" s="58" t="s">
        <v>34</v>
      </c>
      <c r="G60" s="59">
        <v>142</v>
      </c>
      <c r="H60" s="60">
        <v>69</v>
      </c>
      <c r="I60" s="66">
        <f t="shared" si="1"/>
        <v>211</v>
      </c>
      <c r="J60" s="68">
        <f t="shared" si="2"/>
        <v>17</v>
      </c>
      <c r="K60" s="61">
        <v>19</v>
      </c>
      <c r="L60" s="69">
        <f t="shared" si="3"/>
        <v>33</v>
      </c>
      <c r="M60" s="71">
        <f t="shared" si="4"/>
        <v>317</v>
      </c>
    </row>
    <row r="61" spans="1:13" hidden="1" x14ac:dyDescent="0.2">
      <c r="A61" s="53">
        <v>31</v>
      </c>
      <c r="B61" s="62" t="s">
        <v>60</v>
      </c>
      <c r="C61" s="63" t="s">
        <v>89</v>
      </c>
      <c r="D61" s="63" t="s">
        <v>90</v>
      </c>
      <c r="E61" s="63" t="s">
        <v>24</v>
      </c>
      <c r="F61" s="63" t="s">
        <v>24</v>
      </c>
      <c r="G61" s="64">
        <v>133</v>
      </c>
      <c r="H61" s="60">
        <v>79</v>
      </c>
      <c r="I61" s="66">
        <f t="shared" si="1"/>
        <v>212</v>
      </c>
      <c r="J61" s="68">
        <v>19</v>
      </c>
      <c r="K61" s="61">
        <v>22</v>
      </c>
      <c r="L61" s="69">
        <f t="shared" si="3"/>
        <v>38</v>
      </c>
      <c r="M61" s="71">
        <f t="shared" si="4"/>
        <v>318</v>
      </c>
    </row>
    <row r="62" spans="1:13" hidden="1" x14ac:dyDescent="0.2">
      <c r="A62" s="54">
        <v>33</v>
      </c>
      <c r="B62" s="57" t="s">
        <v>60</v>
      </c>
      <c r="C62" s="58" t="s">
        <v>91</v>
      </c>
      <c r="D62" s="58" t="s">
        <v>91</v>
      </c>
      <c r="E62" s="58" t="s">
        <v>24</v>
      </c>
      <c r="F62" s="58" t="s">
        <v>24</v>
      </c>
      <c r="G62" s="59">
        <v>145</v>
      </c>
      <c r="H62" s="60">
        <v>69</v>
      </c>
      <c r="I62" s="66">
        <f t="shared" si="1"/>
        <v>214</v>
      </c>
      <c r="J62" s="68">
        <f t="shared" si="2"/>
        <v>17</v>
      </c>
      <c r="K62" s="61">
        <v>19</v>
      </c>
      <c r="L62" s="69">
        <f t="shared" si="3"/>
        <v>33</v>
      </c>
      <c r="M62" s="71">
        <f t="shared" si="4"/>
        <v>321</v>
      </c>
    </row>
    <row r="63" spans="1:13" x14ac:dyDescent="0.2">
      <c r="A63" s="53">
        <v>34</v>
      </c>
      <c r="B63" s="62" t="s">
        <v>60</v>
      </c>
      <c r="C63" s="63" t="s">
        <v>92</v>
      </c>
      <c r="D63" s="63" t="s">
        <v>92</v>
      </c>
      <c r="E63" s="63" t="s">
        <v>27</v>
      </c>
      <c r="F63" s="63" t="s">
        <v>30</v>
      </c>
      <c r="G63" s="64">
        <v>194</v>
      </c>
      <c r="H63" s="60">
        <v>74</v>
      </c>
      <c r="I63" s="66">
        <f t="shared" si="1"/>
        <v>268</v>
      </c>
      <c r="J63" s="68">
        <v>18</v>
      </c>
      <c r="K63" s="61">
        <v>20</v>
      </c>
      <c r="L63" s="69">
        <f t="shared" si="3"/>
        <v>36</v>
      </c>
      <c r="M63" s="71">
        <f t="shared" si="4"/>
        <v>402</v>
      </c>
    </row>
    <row r="64" spans="1:13" x14ac:dyDescent="0.2">
      <c r="A64" s="53">
        <v>34</v>
      </c>
      <c r="B64" s="62" t="s">
        <v>60</v>
      </c>
      <c r="C64" s="63" t="s">
        <v>92</v>
      </c>
      <c r="D64" s="63" t="s">
        <v>92</v>
      </c>
      <c r="E64" s="63" t="s">
        <v>31</v>
      </c>
      <c r="F64" s="63" t="s">
        <v>54</v>
      </c>
      <c r="G64" s="64">
        <v>230</v>
      </c>
      <c r="H64" s="60">
        <v>74</v>
      </c>
      <c r="I64" s="66">
        <f t="shared" si="1"/>
        <v>304</v>
      </c>
      <c r="J64" s="68">
        <v>18</v>
      </c>
      <c r="K64" s="61">
        <v>20</v>
      </c>
      <c r="L64" s="69">
        <f t="shared" si="3"/>
        <v>36</v>
      </c>
      <c r="M64" s="71">
        <f t="shared" si="4"/>
        <v>456</v>
      </c>
    </row>
    <row r="65" spans="1:13" x14ac:dyDescent="0.2">
      <c r="A65" s="53">
        <v>34</v>
      </c>
      <c r="B65" s="62" t="s">
        <v>60</v>
      </c>
      <c r="C65" s="63" t="s">
        <v>92</v>
      </c>
      <c r="D65" s="63" t="s">
        <v>92</v>
      </c>
      <c r="E65" s="63" t="s">
        <v>55</v>
      </c>
      <c r="F65" s="63" t="s">
        <v>34</v>
      </c>
      <c r="G65" s="64">
        <v>194</v>
      </c>
      <c r="H65" s="60">
        <v>74</v>
      </c>
      <c r="I65" s="66">
        <f t="shared" si="1"/>
        <v>268</v>
      </c>
      <c r="J65" s="68">
        <v>18</v>
      </c>
      <c r="K65" s="61">
        <v>20</v>
      </c>
      <c r="L65" s="69">
        <f t="shared" si="3"/>
        <v>36</v>
      </c>
      <c r="M65" s="71">
        <f t="shared" si="4"/>
        <v>402</v>
      </c>
    </row>
    <row r="66" spans="1:13" hidden="1" x14ac:dyDescent="0.2">
      <c r="A66" s="54">
        <v>35</v>
      </c>
      <c r="B66" s="57" t="s">
        <v>60</v>
      </c>
      <c r="C66" s="58" t="s">
        <v>93</v>
      </c>
      <c r="D66" s="58" t="s">
        <v>93</v>
      </c>
      <c r="E66" s="58" t="s">
        <v>27</v>
      </c>
      <c r="F66" s="58" t="s">
        <v>36</v>
      </c>
      <c r="G66" s="59">
        <v>288</v>
      </c>
      <c r="H66" s="60">
        <v>79</v>
      </c>
      <c r="I66" s="66">
        <f t="shared" si="1"/>
        <v>367</v>
      </c>
      <c r="J66" s="68">
        <v>19</v>
      </c>
      <c r="K66" s="61">
        <v>22</v>
      </c>
      <c r="L66" s="69">
        <f t="shared" si="3"/>
        <v>38</v>
      </c>
      <c r="M66" s="71">
        <f t="shared" si="4"/>
        <v>551</v>
      </c>
    </row>
    <row r="67" spans="1:13" hidden="1" x14ac:dyDescent="0.2">
      <c r="A67" s="54">
        <v>35</v>
      </c>
      <c r="B67" s="57" t="s">
        <v>60</v>
      </c>
      <c r="C67" s="58" t="s">
        <v>93</v>
      </c>
      <c r="D67" s="58" t="s">
        <v>93</v>
      </c>
      <c r="E67" s="58" t="s">
        <v>37</v>
      </c>
      <c r="F67" s="58" t="s">
        <v>52</v>
      </c>
      <c r="G67" s="59">
        <v>333</v>
      </c>
      <c r="H67" s="60">
        <v>79</v>
      </c>
      <c r="I67" s="66">
        <f t="shared" si="1"/>
        <v>412</v>
      </c>
      <c r="J67" s="68">
        <v>19</v>
      </c>
      <c r="K67" s="61">
        <v>22</v>
      </c>
      <c r="L67" s="69">
        <f t="shared" si="3"/>
        <v>38</v>
      </c>
      <c r="M67" s="71">
        <f t="shared" si="4"/>
        <v>618</v>
      </c>
    </row>
    <row r="68" spans="1:13" hidden="1" x14ac:dyDescent="0.2">
      <c r="A68" s="54">
        <v>35</v>
      </c>
      <c r="B68" s="57" t="s">
        <v>60</v>
      </c>
      <c r="C68" s="58" t="s">
        <v>93</v>
      </c>
      <c r="D68" s="58" t="s">
        <v>93</v>
      </c>
      <c r="E68" s="58" t="s">
        <v>53</v>
      </c>
      <c r="F68" s="58" t="s">
        <v>54</v>
      </c>
      <c r="G68" s="59">
        <v>270</v>
      </c>
      <c r="H68" s="60">
        <v>79</v>
      </c>
      <c r="I68" s="66">
        <f t="shared" si="1"/>
        <v>349</v>
      </c>
      <c r="J68" s="68">
        <v>19</v>
      </c>
      <c r="K68" s="61">
        <v>22</v>
      </c>
      <c r="L68" s="69">
        <f t="shared" si="3"/>
        <v>38</v>
      </c>
      <c r="M68" s="71">
        <f t="shared" si="4"/>
        <v>524</v>
      </c>
    </row>
    <row r="69" spans="1:13" hidden="1" x14ac:dyDescent="0.2">
      <c r="A69" s="54">
        <v>35</v>
      </c>
      <c r="B69" s="57" t="s">
        <v>60</v>
      </c>
      <c r="C69" s="58" t="s">
        <v>93</v>
      </c>
      <c r="D69" s="58" t="s">
        <v>93</v>
      </c>
      <c r="E69" s="58" t="s">
        <v>55</v>
      </c>
      <c r="F69" s="58" t="s">
        <v>34</v>
      </c>
      <c r="G69" s="59">
        <v>288</v>
      </c>
      <c r="H69" s="60">
        <v>79</v>
      </c>
      <c r="I69" s="66">
        <f t="shared" si="1"/>
        <v>367</v>
      </c>
      <c r="J69" s="68">
        <v>19</v>
      </c>
      <c r="K69" s="61">
        <v>22</v>
      </c>
      <c r="L69" s="69">
        <f t="shared" si="3"/>
        <v>38</v>
      </c>
      <c r="M69" s="71">
        <f t="shared" si="4"/>
        <v>551</v>
      </c>
    </row>
    <row r="70" spans="1:13" x14ac:dyDescent="0.2">
      <c r="A70" s="53">
        <v>36</v>
      </c>
      <c r="B70" s="62" t="s">
        <v>60</v>
      </c>
      <c r="C70" s="63" t="s">
        <v>94</v>
      </c>
      <c r="D70" s="63" t="s">
        <v>94</v>
      </c>
      <c r="E70" s="63" t="s">
        <v>27</v>
      </c>
      <c r="F70" s="63" t="s">
        <v>30</v>
      </c>
      <c r="G70" s="64">
        <v>156</v>
      </c>
      <c r="H70" s="60">
        <v>74</v>
      </c>
      <c r="I70" s="66">
        <f t="shared" ref="I70:I133" si="6">G70+H70</f>
        <v>230</v>
      </c>
      <c r="J70" s="68">
        <v>18</v>
      </c>
      <c r="K70" s="61">
        <v>20</v>
      </c>
      <c r="L70" s="69">
        <f t="shared" ref="L70:L133" si="7">H70-SUM(J70,K70)</f>
        <v>36</v>
      </c>
      <c r="M70" s="71">
        <f t="shared" ref="M70:M133" si="8">ROUND(I70*150%,0)</f>
        <v>345</v>
      </c>
    </row>
    <row r="71" spans="1:13" x14ac:dyDescent="0.2">
      <c r="A71" s="53">
        <v>36</v>
      </c>
      <c r="B71" s="62" t="s">
        <v>60</v>
      </c>
      <c r="C71" s="63" t="s">
        <v>94</v>
      </c>
      <c r="D71" s="63" t="s">
        <v>94</v>
      </c>
      <c r="E71" s="63" t="s">
        <v>31</v>
      </c>
      <c r="F71" s="63" t="s">
        <v>54</v>
      </c>
      <c r="G71" s="64">
        <v>196</v>
      </c>
      <c r="H71" s="60">
        <v>74</v>
      </c>
      <c r="I71" s="66">
        <f t="shared" si="6"/>
        <v>270</v>
      </c>
      <c r="J71" s="68">
        <v>18</v>
      </c>
      <c r="K71" s="61">
        <v>20</v>
      </c>
      <c r="L71" s="69">
        <f t="shared" si="7"/>
        <v>36</v>
      </c>
      <c r="M71" s="71">
        <f t="shared" si="8"/>
        <v>405</v>
      </c>
    </row>
    <row r="72" spans="1:13" x14ac:dyDescent="0.2">
      <c r="A72" s="53">
        <v>36</v>
      </c>
      <c r="B72" s="62" t="s">
        <v>60</v>
      </c>
      <c r="C72" s="63" t="s">
        <v>94</v>
      </c>
      <c r="D72" s="63" t="s">
        <v>94</v>
      </c>
      <c r="E72" s="63" t="s">
        <v>55</v>
      </c>
      <c r="F72" s="63" t="s">
        <v>34</v>
      </c>
      <c r="G72" s="64">
        <v>156</v>
      </c>
      <c r="H72" s="60">
        <v>74</v>
      </c>
      <c r="I72" s="66">
        <f t="shared" si="6"/>
        <v>230</v>
      </c>
      <c r="J72" s="68">
        <v>18</v>
      </c>
      <c r="K72" s="61">
        <v>20</v>
      </c>
      <c r="L72" s="69">
        <f t="shared" si="7"/>
        <v>36</v>
      </c>
      <c r="M72" s="71">
        <f t="shared" si="8"/>
        <v>345</v>
      </c>
    </row>
    <row r="73" spans="1:13" x14ac:dyDescent="0.2">
      <c r="A73" s="54">
        <v>37</v>
      </c>
      <c r="B73" s="57" t="s">
        <v>60</v>
      </c>
      <c r="C73" s="58" t="s">
        <v>95</v>
      </c>
      <c r="D73" s="58" t="s">
        <v>96</v>
      </c>
      <c r="E73" s="58" t="s">
        <v>24</v>
      </c>
      <c r="F73" s="58" t="s">
        <v>24</v>
      </c>
      <c r="G73" s="59">
        <v>222</v>
      </c>
      <c r="H73" s="60">
        <v>74</v>
      </c>
      <c r="I73" s="66">
        <f t="shared" si="6"/>
        <v>296</v>
      </c>
      <c r="J73" s="68">
        <v>18</v>
      </c>
      <c r="K73" s="61">
        <v>20</v>
      </c>
      <c r="L73" s="69">
        <f t="shared" si="7"/>
        <v>36</v>
      </c>
      <c r="M73" s="71">
        <f t="shared" si="8"/>
        <v>444</v>
      </c>
    </row>
    <row r="74" spans="1:13" x14ac:dyDescent="0.2">
      <c r="A74" s="53">
        <v>38</v>
      </c>
      <c r="B74" s="62" t="s">
        <v>60</v>
      </c>
      <c r="C74" s="63" t="s">
        <v>97</v>
      </c>
      <c r="D74" s="63" t="s">
        <v>97</v>
      </c>
      <c r="E74" s="63" t="s">
        <v>27</v>
      </c>
      <c r="F74" s="63" t="s">
        <v>77</v>
      </c>
      <c r="G74" s="64">
        <v>214</v>
      </c>
      <c r="H74" s="60">
        <v>74</v>
      </c>
      <c r="I74" s="66">
        <f t="shared" si="6"/>
        <v>288</v>
      </c>
      <c r="J74" s="68">
        <v>18</v>
      </c>
      <c r="K74" s="61">
        <v>20</v>
      </c>
      <c r="L74" s="69">
        <f t="shared" si="7"/>
        <v>36</v>
      </c>
      <c r="M74" s="71">
        <f t="shared" si="8"/>
        <v>432</v>
      </c>
    </row>
    <row r="75" spans="1:13" x14ac:dyDescent="0.2">
      <c r="A75" s="53">
        <v>38</v>
      </c>
      <c r="B75" s="62" t="s">
        <v>60</v>
      </c>
      <c r="C75" s="63" t="s">
        <v>97</v>
      </c>
      <c r="D75" s="63" t="s">
        <v>97</v>
      </c>
      <c r="E75" s="63" t="s">
        <v>78</v>
      </c>
      <c r="F75" s="63" t="s">
        <v>54</v>
      </c>
      <c r="G75" s="64">
        <v>289</v>
      </c>
      <c r="H75" s="60">
        <v>74</v>
      </c>
      <c r="I75" s="66">
        <f t="shared" si="6"/>
        <v>363</v>
      </c>
      <c r="J75" s="68">
        <v>18</v>
      </c>
      <c r="K75" s="61">
        <v>20</v>
      </c>
      <c r="L75" s="69">
        <f t="shared" si="7"/>
        <v>36</v>
      </c>
      <c r="M75" s="71">
        <f t="shared" si="8"/>
        <v>545</v>
      </c>
    </row>
    <row r="76" spans="1:13" x14ac:dyDescent="0.2">
      <c r="A76" s="53">
        <v>38</v>
      </c>
      <c r="B76" s="62" t="s">
        <v>60</v>
      </c>
      <c r="C76" s="63" t="s">
        <v>97</v>
      </c>
      <c r="D76" s="63" t="s">
        <v>97</v>
      </c>
      <c r="E76" s="63" t="s">
        <v>55</v>
      </c>
      <c r="F76" s="63" t="s">
        <v>34</v>
      </c>
      <c r="G76" s="64">
        <v>214</v>
      </c>
      <c r="H76" s="60">
        <v>74</v>
      </c>
      <c r="I76" s="66">
        <f t="shared" si="6"/>
        <v>288</v>
      </c>
      <c r="J76" s="68">
        <v>18</v>
      </c>
      <c r="K76" s="61">
        <v>20</v>
      </c>
      <c r="L76" s="69">
        <f t="shared" si="7"/>
        <v>36</v>
      </c>
      <c r="M76" s="71">
        <f t="shared" si="8"/>
        <v>432</v>
      </c>
    </row>
    <row r="77" spans="1:13" hidden="1" x14ac:dyDescent="0.2">
      <c r="A77" s="54">
        <v>39</v>
      </c>
      <c r="B77" s="57" t="s">
        <v>60</v>
      </c>
      <c r="C77" s="58" t="s">
        <v>98</v>
      </c>
      <c r="D77" s="58" t="s">
        <v>98</v>
      </c>
      <c r="E77" s="58" t="s">
        <v>27</v>
      </c>
      <c r="F77" s="58" t="s">
        <v>30</v>
      </c>
      <c r="G77" s="59">
        <v>143</v>
      </c>
      <c r="H77" s="60">
        <v>69</v>
      </c>
      <c r="I77" s="66">
        <f t="shared" si="6"/>
        <v>212</v>
      </c>
      <c r="J77" s="68">
        <f t="shared" ref="J77:J131" si="9">ROUND(H77*25%,0)</f>
        <v>17</v>
      </c>
      <c r="K77" s="61">
        <v>19</v>
      </c>
      <c r="L77" s="69">
        <f t="shared" si="7"/>
        <v>33</v>
      </c>
      <c r="M77" s="71">
        <f t="shared" si="8"/>
        <v>318</v>
      </c>
    </row>
    <row r="78" spans="1:13" hidden="1" x14ac:dyDescent="0.2">
      <c r="A78" s="54">
        <v>39</v>
      </c>
      <c r="B78" s="57" t="s">
        <v>60</v>
      </c>
      <c r="C78" s="58" t="s">
        <v>98</v>
      </c>
      <c r="D78" s="58" t="s">
        <v>98</v>
      </c>
      <c r="E78" s="58" t="s">
        <v>31</v>
      </c>
      <c r="F78" s="58" t="s">
        <v>54</v>
      </c>
      <c r="G78" s="59">
        <v>181</v>
      </c>
      <c r="H78" s="60">
        <v>69</v>
      </c>
      <c r="I78" s="66">
        <f t="shared" si="6"/>
        <v>250</v>
      </c>
      <c r="J78" s="68">
        <f t="shared" si="9"/>
        <v>17</v>
      </c>
      <c r="K78" s="61">
        <v>19</v>
      </c>
      <c r="L78" s="69">
        <f t="shared" si="7"/>
        <v>33</v>
      </c>
      <c r="M78" s="71">
        <f t="shared" si="8"/>
        <v>375</v>
      </c>
    </row>
    <row r="79" spans="1:13" hidden="1" x14ac:dyDescent="0.2">
      <c r="A79" s="54">
        <v>39</v>
      </c>
      <c r="B79" s="57" t="s">
        <v>60</v>
      </c>
      <c r="C79" s="58" t="s">
        <v>98</v>
      </c>
      <c r="D79" s="58" t="s">
        <v>98</v>
      </c>
      <c r="E79" s="58" t="s">
        <v>55</v>
      </c>
      <c r="F79" s="58" t="s">
        <v>34</v>
      </c>
      <c r="G79" s="59">
        <v>143</v>
      </c>
      <c r="H79" s="60">
        <v>69</v>
      </c>
      <c r="I79" s="66">
        <f t="shared" si="6"/>
        <v>212</v>
      </c>
      <c r="J79" s="68">
        <f t="shared" si="9"/>
        <v>17</v>
      </c>
      <c r="K79" s="61">
        <v>19</v>
      </c>
      <c r="L79" s="69">
        <f t="shared" si="7"/>
        <v>33</v>
      </c>
      <c r="M79" s="71">
        <f t="shared" si="8"/>
        <v>318</v>
      </c>
    </row>
    <row r="80" spans="1:13" hidden="1" x14ac:dyDescent="0.2">
      <c r="A80" s="53">
        <v>40</v>
      </c>
      <c r="B80" s="62" t="s">
        <v>60</v>
      </c>
      <c r="C80" s="63" t="s">
        <v>99</v>
      </c>
      <c r="D80" s="63" t="s">
        <v>100</v>
      </c>
      <c r="E80" s="63" t="s">
        <v>27</v>
      </c>
      <c r="F80" s="63" t="s">
        <v>30</v>
      </c>
      <c r="G80" s="64">
        <v>270</v>
      </c>
      <c r="H80" s="60">
        <v>79</v>
      </c>
      <c r="I80" s="66">
        <f t="shared" si="6"/>
        <v>349</v>
      </c>
      <c r="J80" s="68">
        <v>19</v>
      </c>
      <c r="K80" s="61">
        <v>22</v>
      </c>
      <c r="L80" s="69">
        <f t="shared" si="7"/>
        <v>38</v>
      </c>
      <c r="M80" s="71">
        <f t="shared" si="8"/>
        <v>524</v>
      </c>
    </row>
    <row r="81" spans="1:13" hidden="1" x14ac:dyDescent="0.2">
      <c r="A81" s="53">
        <v>40</v>
      </c>
      <c r="B81" s="62" t="s">
        <v>60</v>
      </c>
      <c r="C81" s="63" t="s">
        <v>99</v>
      </c>
      <c r="D81" s="63" t="s">
        <v>100</v>
      </c>
      <c r="E81" s="63" t="s">
        <v>31</v>
      </c>
      <c r="F81" s="63" t="s">
        <v>54</v>
      </c>
      <c r="G81" s="64">
        <v>298</v>
      </c>
      <c r="H81" s="60">
        <v>79</v>
      </c>
      <c r="I81" s="66">
        <f t="shared" si="6"/>
        <v>377</v>
      </c>
      <c r="J81" s="68">
        <v>19</v>
      </c>
      <c r="K81" s="61">
        <v>22</v>
      </c>
      <c r="L81" s="69">
        <f t="shared" si="7"/>
        <v>38</v>
      </c>
      <c r="M81" s="71">
        <f t="shared" si="8"/>
        <v>566</v>
      </c>
    </row>
    <row r="82" spans="1:13" hidden="1" x14ac:dyDescent="0.2">
      <c r="A82" s="53">
        <v>40</v>
      </c>
      <c r="B82" s="62" t="s">
        <v>60</v>
      </c>
      <c r="C82" s="63" t="s">
        <v>99</v>
      </c>
      <c r="D82" s="63" t="s">
        <v>100</v>
      </c>
      <c r="E82" s="63" t="s">
        <v>55</v>
      </c>
      <c r="F82" s="63" t="s">
        <v>34</v>
      </c>
      <c r="G82" s="64">
        <v>270</v>
      </c>
      <c r="H82" s="60">
        <v>79</v>
      </c>
      <c r="I82" s="66">
        <f t="shared" si="6"/>
        <v>349</v>
      </c>
      <c r="J82" s="68">
        <v>19</v>
      </c>
      <c r="K82" s="61">
        <v>22</v>
      </c>
      <c r="L82" s="69">
        <f t="shared" si="7"/>
        <v>38</v>
      </c>
      <c r="M82" s="71">
        <f t="shared" si="8"/>
        <v>524</v>
      </c>
    </row>
    <row r="83" spans="1:13" x14ac:dyDescent="0.2">
      <c r="A83" s="54">
        <v>41</v>
      </c>
      <c r="B83" s="57" t="s">
        <v>60</v>
      </c>
      <c r="C83" s="58" t="s">
        <v>101</v>
      </c>
      <c r="D83" s="58" t="s">
        <v>102</v>
      </c>
      <c r="E83" s="58" t="s">
        <v>24</v>
      </c>
      <c r="F83" s="58" t="s">
        <v>24</v>
      </c>
      <c r="G83" s="59">
        <v>157</v>
      </c>
      <c r="H83" s="60">
        <v>74</v>
      </c>
      <c r="I83" s="66">
        <f t="shared" si="6"/>
        <v>231</v>
      </c>
      <c r="J83" s="68">
        <v>18</v>
      </c>
      <c r="K83" s="61">
        <v>20</v>
      </c>
      <c r="L83" s="69">
        <f t="shared" si="7"/>
        <v>36</v>
      </c>
      <c r="M83" s="71">
        <f t="shared" si="8"/>
        <v>347</v>
      </c>
    </row>
    <row r="84" spans="1:13" x14ac:dyDescent="0.2">
      <c r="A84" s="53">
        <v>42</v>
      </c>
      <c r="B84" s="62" t="s">
        <v>60</v>
      </c>
      <c r="C84" s="63" t="s">
        <v>103</v>
      </c>
      <c r="D84" s="63" t="s">
        <v>104</v>
      </c>
      <c r="E84" s="63" t="s">
        <v>27</v>
      </c>
      <c r="F84" s="63" t="s">
        <v>52</v>
      </c>
      <c r="G84" s="64">
        <v>173</v>
      </c>
      <c r="H84" s="60">
        <v>74</v>
      </c>
      <c r="I84" s="66">
        <f t="shared" si="6"/>
        <v>247</v>
      </c>
      <c r="J84" s="68">
        <v>18</v>
      </c>
      <c r="K84" s="61">
        <v>20</v>
      </c>
      <c r="L84" s="69">
        <f t="shared" si="7"/>
        <v>36</v>
      </c>
      <c r="M84" s="71">
        <f t="shared" si="8"/>
        <v>371</v>
      </c>
    </row>
    <row r="85" spans="1:13" x14ac:dyDescent="0.2">
      <c r="A85" s="53">
        <v>42</v>
      </c>
      <c r="B85" s="62" t="s">
        <v>60</v>
      </c>
      <c r="C85" s="63" t="s">
        <v>103</v>
      </c>
      <c r="D85" s="63" t="s">
        <v>104</v>
      </c>
      <c r="E85" s="63" t="s">
        <v>53</v>
      </c>
      <c r="F85" s="63" t="s">
        <v>30</v>
      </c>
      <c r="G85" s="64">
        <v>143</v>
      </c>
      <c r="H85" s="60">
        <v>74</v>
      </c>
      <c r="I85" s="66">
        <f t="shared" si="6"/>
        <v>217</v>
      </c>
      <c r="J85" s="68">
        <v>18</v>
      </c>
      <c r="K85" s="61">
        <v>20</v>
      </c>
      <c r="L85" s="69">
        <f t="shared" si="7"/>
        <v>36</v>
      </c>
      <c r="M85" s="71">
        <f t="shared" si="8"/>
        <v>326</v>
      </c>
    </row>
    <row r="86" spans="1:13" x14ac:dyDescent="0.2">
      <c r="A86" s="53">
        <v>42</v>
      </c>
      <c r="B86" s="62" t="s">
        <v>60</v>
      </c>
      <c r="C86" s="63" t="s">
        <v>103</v>
      </c>
      <c r="D86" s="63" t="s">
        <v>104</v>
      </c>
      <c r="E86" s="63" t="s">
        <v>31</v>
      </c>
      <c r="F86" s="63" t="s">
        <v>34</v>
      </c>
      <c r="G86" s="64">
        <v>173</v>
      </c>
      <c r="H86" s="60">
        <v>74</v>
      </c>
      <c r="I86" s="66">
        <f t="shared" si="6"/>
        <v>247</v>
      </c>
      <c r="J86" s="68">
        <v>18</v>
      </c>
      <c r="K86" s="61">
        <v>20</v>
      </c>
      <c r="L86" s="69">
        <f t="shared" si="7"/>
        <v>36</v>
      </c>
      <c r="M86" s="71">
        <f t="shared" si="8"/>
        <v>371</v>
      </c>
    </row>
    <row r="87" spans="1:13" x14ac:dyDescent="0.2">
      <c r="A87" s="54">
        <v>43</v>
      </c>
      <c r="B87" s="57" t="s">
        <v>60</v>
      </c>
      <c r="C87" s="58" t="s">
        <v>105</v>
      </c>
      <c r="D87" s="58" t="s">
        <v>106</v>
      </c>
      <c r="E87" s="58" t="s">
        <v>24</v>
      </c>
      <c r="F87" s="58" t="s">
        <v>24</v>
      </c>
      <c r="G87" s="59">
        <v>140</v>
      </c>
      <c r="H87" s="60">
        <v>74</v>
      </c>
      <c r="I87" s="66">
        <f t="shared" si="6"/>
        <v>214</v>
      </c>
      <c r="J87" s="68">
        <v>18</v>
      </c>
      <c r="K87" s="61">
        <v>20</v>
      </c>
      <c r="L87" s="69">
        <f t="shared" si="7"/>
        <v>36</v>
      </c>
      <c r="M87" s="71">
        <f t="shared" si="8"/>
        <v>321</v>
      </c>
    </row>
    <row r="88" spans="1:13" x14ac:dyDescent="0.2">
      <c r="A88" s="53">
        <v>44</v>
      </c>
      <c r="B88" s="62" t="s">
        <v>60</v>
      </c>
      <c r="C88" s="63" t="s">
        <v>107</v>
      </c>
      <c r="D88" s="63" t="s">
        <v>108</v>
      </c>
      <c r="E88" s="63" t="s">
        <v>24</v>
      </c>
      <c r="F88" s="63" t="s">
        <v>24</v>
      </c>
      <c r="G88" s="64">
        <v>245</v>
      </c>
      <c r="H88" s="60">
        <v>74</v>
      </c>
      <c r="I88" s="66">
        <f t="shared" si="6"/>
        <v>319</v>
      </c>
      <c r="J88" s="68">
        <v>18</v>
      </c>
      <c r="K88" s="61">
        <v>20</v>
      </c>
      <c r="L88" s="69">
        <f t="shared" si="7"/>
        <v>36</v>
      </c>
      <c r="M88" s="71">
        <f t="shared" si="8"/>
        <v>479</v>
      </c>
    </row>
    <row r="89" spans="1:13" x14ac:dyDescent="0.2">
      <c r="A89" s="54">
        <v>45</v>
      </c>
      <c r="B89" s="57" t="s">
        <v>60</v>
      </c>
      <c r="C89" s="58" t="s">
        <v>109</v>
      </c>
      <c r="D89" s="58" t="s">
        <v>110</v>
      </c>
      <c r="E89" s="58" t="s">
        <v>24</v>
      </c>
      <c r="F89" s="58" t="s">
        <v>24</v>
      </c>
      <c r="G89" s="59">
        <v>132</v>
      </c>
      <c r="H89" s="60">
        <v>74</v>
      </c>
      <c r="I89" s="66">
        <f t="shared" si="6"/>
        <v>206</v>
      </c>
      <c r="J89" s="68">
        <v>18</v>
      </c>
      <c r="K89" s="61">
        <v>20</v>
      </c>
      <c r="L89" s="69">
        <f t="shared" si="7"/>
        <v>36</v>
      </c>
      <c r="M89" s="71">
        <f t="shared" si="8"/>
        <v>309</v>
      </c>
    </row>
    <row r="90" spans="1:13" hidden="1" x14ac:dyDescent="0.2">
      <c r="A90" s="53">
        <v>46</v>
      </c>
      <c r="B90" s="62" t="s">
        <v>60</v>
      </c>
      <c r="C90" s="63" t="s">
        <v>111</v>
      </c>
      <c r="D90" s="63" t="s">
        <v>112</v>
      </c>
      <c r="E90" s="63" t="s">
        <v>27</v>
      </c>
      <c r="F90" s="63" t="s">
        <v>28</v>
      </c>
      <c r="G90" s="64">
        <v>157</v>
      </c>
      <c r="H90" s="60">
        <v>79</v>
      </c>
      <c r="I90" s="66">
        <f t="shared" si="6"/>
        <v>236</v>
      </c>
      <c r="J90" s="68">
        <v>19</v>
      </c>
      <c r="K90" s="61">
        <v>22</v>
      </c>
      <c r="L90" s="69">
        <f t="shared" si="7"/>
        <v>38</v>
      </c>
      <c r="M90" s="71">
        <f t="shared" si="8"/>
        <v>354</v>
      </c>
    </row>
    <row r="91" spans="1:13" hidden="1" x14ac:dyDescent="0.2">
      <c r="A91" s="53">
        <v>46</v>
      </c>
      <c r="B91" s="62" t="s">
        <v>60</v>
      </c>
      <c r="C91" s="63" t="s">
        <v>111</v>
      </c>
      <c r="D91" s="63" t="s">
        <v>112</v>
      </c>
      <c r="E91" s="63" t="s">
        <v>29</v>
      </c>
      <c r="F91" s="63" t="s">
        <v>30</v>
      </c>
      <c r="G91" s="64">
        <v>137</v>
      </c>
      <c r="H91" s="60">
        <v>79</v>
      </c>
      <c r="I91" s="66">
        <f t="shared" si="6"/>
        <v>216</v>
      </c>
      <c r="J91" s="68">
        <v>19</v>
      </c>
      <c r="K91" s="61">
        <v>22</v>
      </c>
      <c r="L91" s="69">
        <f t="shared" si="7"/>
        <v>38</v>
      </c>
      <c r="M91" s="71">
        <f t="shared" si="8"/>
        <v>324</v>
      </c>
    </row>
    <row r="92" spans="1:13" hidden="1" x14ac:dyDescent="0.2">
      <c r="A92" s="53">
        <v>46</v>
      </c>
      <c r="B92" s="62" t="s">
        <v>60</v>
      </c>
      <c r="C92" s="63" t="s">
        <v>111</v>
      </c>
      <c r="D92" s="63" t="s">
        <v>112</v>
      </c>
      <c r="E92" s="63" t="s">
        <v>31</v>
      </c>
      <c r="F92" s="63" t="s">
        <v>54</v>
      </c>
      <c r="G92" s="64">
        <v>160</v>
      </c>
      <c r="H92" s="60">
        <v>79</v>
      </c>
      <c r="I92" s="66">
        <f t="shared" si="6"/>
        <v>239</v>
      </c>
      <c r="J92" s="68">
        <v>19</v>
      </c>
      <c r="K92" s="61">
        <v>22</v>
      </c>
      <c r="L92" s="69">
        <f t="shared" si="7"/>
        <v>38</v>
      </c>
      <c r="M92" s="71">
        <f t="shared" si="8"/>
        <v>359</v>
      </c>
    </row>
    <row r="93" spans="1:13" hidden="1" x14ac:dyDescent="0.2">
      <c r="A93" s="53">
        <v>46</v>
      </c>
      <c r="B93" s="62" t="s">
        <v>60</v>
      </c>
      <c r="C93" s="63" t="s">
        <v>111</v>
      </c>
      <c r="D93" s="63" t="s">
        <v>112</v>
      </c>
      <c r="E93" s="63" t="s">
        <v>55</v>
      </c>
      <c r="F93" s="63" t="s">
        <v>34</v>
      </c>
      <c r="G93" s="64">
        <v>157</v>
      </c>
      <c r="H93" s="60">
        <v>79</v>
      </c>
      <c r="I93" s="66">
        <f t="shared" si="6"/>
        <v>236</v>
      </c>
      <c r="J93" s="68">
        <v>19</v>
      </c>
      <c r="K93" s="61">
        <v>22</v>
      </c>
      <c r="L93" s="69">
        <f t="shared" si="7"/>
        <v>38</v>
      </c>
      <c r="M93" s="71">
        <f t="shared" si="8"/>
        <v>354</v>
      </c>
    </row>
    <row r="94" spans="1:13" hidden="1" x14ac:dyDescent="0.2">
      <c r="A94" s="54">
        <v>47</v>
      </c>
      <c r="B94" s="57" t="s">
        <v>60</v>
      </c>
      <c r="C94" s="58" t="s">
        <v>113</v>
      </c>
      <c r="D94" s="58" t="s">
        <v>114</v>
      </c>
      <c r="E94" s="58" t="s">
        <v>24</v>
      </c>
      <c r="F94" s="58" t="s">
        <v>24</v>
      </c>
      <c r="G94" s="59">
        <v>132</v>
      </c>
      <c r="H94" s="60">
        <v>69</v>
      </c>
      <c r="I94" s="66">
        <f t="shared" si="6"/>
        <v>201</v>
      </c>
      <c r="J94" s="68">
        <f t="shared" si="9"/>
        <v>17</v>
      </c>
      <c r="K94" s="61">
        <v>19</v>
      </c>
      <c r="L94" s="69">
        <f t="shared" si="7"/>
        <v>33</v>
      </c>
      <c r="M94" s="71">
        <f t="shared" si="8"/>
        <v>302</v>
      </c>
    </row>
    <row r="95" spans="1:13" hidden="1" x14ac:dyDescent="0.2">
      <c r="A95" s="53">
        <v>48</v>
      </c>
      <c r="B95" s="62" t="s">
        <v>60</v>
      </c>
      <c r="C95" s="63" t="s">
        <v>115</v>
      </c>
      <c r="D95" s="63" t="s">
        <v>116</v>
      </c>
      <c r="E95" s="63" t="s">
        <v>24</v>
      </c>
      <c r="F95" s="63" t="s">
        <v>24</v>
      </c>
      <c r="G95" s="64">
        <v>138</v>
      </c>
      <c r="H95" s="60">
        <v>69</v>
      </c>
      <c r="I95" s="66">
        <f t="shared" si="6"/>
        <v>207</v>
      </c>
      <c r="J95" s="68">
        <f t="shared" si="9"/>
        <v>17</v>
      </c>
      <c r="K95" s="61">
        <v>19</v>
      </c>
      <c r="L95" s="69">
        <f t="shared" si="7"/>
        <v>33</v>
      </c>
      <c r="M95" s="71">
        <f t="shared" si="8"/>
        <v>311</v>
      </c>
    </row>
    <row r="96" spans="1:13" hidden="1" x14ac:dyDescent="0.2">
      <c r="A96" s="54">
        <v>49</v>
      </c>
      <c r="B96" s="57" t="s">
        <v>60</v>
      </c>
      <c r="C96" s="58" t="s">
        <v>117</v>
      </c>
      <c r="D96" s="58" t="s">
        <v>118</v>
      </c>
      <c r="E96" s="58" t="s">
        <v>24</v>
      </c>
      <c r="F96" s="58" t="s">
        <v>24</v>
      </c>
      <c r="G96" s="59">
        <v>186</v>
      </c>
      <c r="H96" s="60">
        <v>79</v>
      </c>
      <c r="I96" s="66">
        <f t="shared" si="6"/>
        <v>265</v>
      </c>
      <c r="J96" s="68">
        <v>19</v>
      </c>
      <c r="K96" s="61">
        <v>22</v>
      </c>
      <c r="L96" s="69">
        <f t="shared" si="7"/>
        <v>38</v>
      </c>
      <c r="M96" s="71">
        <f t="shared" si="8"/>
        <v>398</v>
      </c>
    </row>
    <row r="97" spans="1:13" hidden="1" x14ac:dyDescent="0.2">
      <c r="A97" s="53">
        <v>50</v>
      </c>
      <c r="B97" s="62" t="s">
        <v>119</v>
      </c>
      <c r="C97" s="63" t="s">
        <v>120</v>
      </c>
      <c r="D97" s="63" t="s">
        <v>121</v>
      </c>
      <c r="E97" s="63" t="s">
        <v>27</v>
      </c>
      <c r="F97" s="63" t="s">
        <v>75</v>
      </c>
      <c r="G97" s="64">
        <v>188</v>
      </c>
      <c r="H97" s="60">
        <v>79</v>
      </c>
      <c r="I97" s="66">
        <f t="shared" si="6"/>
        <v>267</v>
      </c>
      <c r="J97" s="68">
        <v>19</v>
      </c>
      <c r="K97" s="61">
        <v>22</v>
      </c>
      <c r="L97" s="69">
        <f t="shared" si="7"/>
        <v>38</v>
      </c>
      <c r="M97" s="71">
        <f t="shared" si="8"/>
        <v>401</v>
      </c>
    </row>
    <row r="98" spans="1:13" hidden="1" x14ac:dyDescent="0.2">
      <c r="A98" s="53">
        <v>50</v>
      </c>
      <c r="B98" s="62" t="s">
        <v>119</v>
      </c>
      <c r="C98" s="63" t="s">
        <v>120</v>
      </c>
      <c r="D98" s="63" t="s">
        <v>121</v>
      </c>
      <c r="E98" s="63" t="s">
        <v>76</v>
      </c>
      <c r="F98" s="63" t="s">
        <v>52</v>
      </c>
      <c r="G98" s="64">
        <v>375</v>
      </c>
      <c r="H98" s="60">
        <v>79</v>
      </c>
      <c r="I98" s="66">
        <f t="shared" si="6"/>
        <v>454</v>
      </c>
      <c r="J98" s="68">
        <v>19</v>
      </c>
      <c r="K98" s="61">
        <v>22</v>
      </c>
      <c r="L98" s="69">
        <f t="shared" si="7"/>
        <v>38</v>
      </c>
      <c r="M98" s="71">
        <f t="shared" si="8"/>
        <v>681</v>
      </c>
    </row>
    <row r="99" spans="1:13" hidden="1" x14ac:dyDescent="0.2">
      <c r="A99" s="53">
        <v>50</v>
      </c>
      <c r="B99" s="62" t="s">
        <v>119</v>
      </c>
      <c r="C99" s="63" t="s">
        <v>120</v>
      </c>
      <c r="D99" s="63" t="s">
        <v>121</v>
      </c>
      <c r="E99" s="63" t="s">
        <v>53</v>
      </c>
      <c r="F99" s="63" t="s">
        <v>30</v>
      </c>
      <c r="G99" s="64">
        <v>147</v>
      </c>
      <c r="H99" s="60">
        <v>79</v>
      </c>
      <c r="I99" s="66">
        <f t="shared" si="6"/>
        <v>226</v>
      </c>
      <c r="J99" s="68">
        <v>19</v>
      </c>
      <c r="K99" s="61">
        <v>22</v>
      </c>
      <c r="L99" s="69">
        <f t="shared" si="7"/>
        <v>38</v>
      </c>
      <c r="M99" s="71">
        <f t="shared" si="8"/>
        <v>339</v>
      </c>
    </row>
    <row r="100" spans="1:13" hidden="1" x14ac:dyDescent="0.2">
      <c r="A100" s="53">
        <v>50</v>
      </c>
      <c r="B100" s="62" t="s">
        <v>119</v>
      </c>
      <c r="C100" s="63" t="s">
        <v>120</v>
      </c>
      <c r="D100" s="63" t="s">
        <v>121</v>
      </c>
      <c r="E100" s="63" t="s">
        <v>31</v>
      </c>
      <c r="F100" s="63" t="s">
        <v>54</v>
      </c>
      <c r="G100" s="64">
        <v>235</v>
      </c>
      <c r="H100" s="60">
        <v>79</v>
      </c>
      <c r="I100" s="66">
        <f t="shared" si="6"/>
        <v>314</v>
      </c>
      <c r="J100" s="68">
        <v>19</v>
      </c>
      <c r="K100" s="61">
        <v>22</v>
      </c>
      <c r="L100" s="69">
        <f t="shared" si="7"/>
        <v>38</v>
      </c>
      <c r="M100" s="71">
        <f t="shared" si="8"/>
        <v>471</v>
      </c>
    </row>
    <row r="101" spans="1:13" hidden="1" x14ac:dyDescent="0.2">
      <c r="A101" s="53">
        <v>50</v>
      </c>
      <c r="B101" s="62" t="s">
        <v>119</v>
      </c>
      <c r="C101" s="63" t="s">
        <v>120</v>
      </c>
      <c r="D101" s="63" t="s">
        <v>121</v>
      </c>
      <c r="E101" s="63" t="s">
        <v>55</v>
      </c>
      <c r="F101" s="63" t="s">
        <v>34</v>
      </c>
      <c r="G101" s="64">
        <v>188</v>
      </c>
      <c r="H101" s="60">
        <v>79</v>
      </c>
      <c r="I101" s="66">
        <f t="shared" si="6"/>
        <v>267</v>
      </c>
      <c r="J101" s="68">
        <v>19</v>
      </c>
      <c r="K101" s="61">
        <v>22</v>
      </c>
      <c r="L101" s="69">
        <f t="shared" si="7"/>
        <v>38</v>
      </c>
      <c r="M101" s="71">
        <f t="shared" si="8"/>
        <v>401</v>
      </c>
    </row>
    <row r="102" spans="1:13" hidden="1" x14ac:dyDescent="0.2">
      <c r="A102" s="54">
        <v>52</v>
      </c>
      <c r="B102" s="57" t="s">
        <v>119</v>
      </c>
      <c r="C102" s="58" t="s">
        <v>122</v>
      </c>
      <c r="D102" s="58" t="s">
        <v>122</v>
      </c>
      <c r="E102" s="58" t="s">
        <v>27</v>
      </c>
      <c r="F102" s="58" t="s">
        <v>46</v>
      </c>
      <c r="G102" s="59">
        <v>135</v>
      </c>
      <c r="H102" s="60">
        <v>69</v>
      </c>
      <c r="I102" s="66">
        <f t="shared" si="6"/>
        <v>204</v>
      </c>
      <c r="J102" s="68">
        <f t="shared" si="9"/>
        <v>17</v>
      </c>
      <c r="K102" s="61">
        <v>19</v>
      </c>
      <c r="L102" s="69">
        <f t="shared" si="7"/>
        <v>33</v>
      </c>
      <c r="M102" s="71">
        <f t="shared" si="8"/>
        <v>306</v>
      </c>
    </row>
    <row r="103" spans="1:13" hidden="1" x14ac:dyDescent="0.2">
      <c r="A103" s="54">
        <v>52</v>
      </c>
      <c r="B103" s="57" t="s">
        <v>119</v>
      </c>
      <c r="C103" s="58" t="s">
        <v>122</v>
      </c>
      <c r="D103" s="58" t="s">
        <v>122</v>
      </c>
      <c r="E103" s="58" t="s">
        <v>47</v>
      </c>
      <c r="F103" s="58" t="s">
        <v>54</v>
      </c>
      <c r="G103" s="59">
        <v>176</v>
      </c>
      <c r="H103" s="60">
        <v>69</v>
      </c>
      <c r="I103" s="66">
        <f t="shared" si="6"/>
        <v>245</v>
      </c>
      <c r="J103" s="68">
        <f t="shared" si="9"/>
        <v>17</v>
      </c>
      <c r="K103" s="61">
        <v>19</v>
      </c>
      <c r="L103" s="69">
        <f t="shared" si="7"/>
        <v>33</v>
      </c>
      <c r="M103" s="71">
        <f t="shared" si="8"/>
        <v>368</v>
      </c>
    </row>
    <row r="104" spans="1:13" hidden="1" x14ac:dyDescent="0.2">
      <c r="A104" s="54">
        <v>52</v>
      </c>
      <c r="B104" s="57" t="s">
        <v>119</v>
      </c>
      <c r="C104" s="58" t="s">
        <v>122</v>
      </c>
      <c r="D104" s="58" t="s">
        <v>122</v>
      </c>
      <c r="E104" s="58" t="s">
        <v>55</v>
      </c>
      <c r="F104" s="58" t="s">
        <v>34</v>
      </c>
      <c r="G104" s="59">
        <v>135</v>
      </c>
      <c r="H104" s="60">
        <v>69</v>
      </c>
      <c r="I104" s="66">
        <f t="shared" si="6"/>
        <v>204</v>
      </c>
      <c r="J104" s="68">
        <f t="shared" si="9"/>
        <v>17</v>
      </c>
      <c r="K104" s="61">
        <v>19</v>
      </c>
      <c r="L104" s="69">
        <f t="shared" si="7"/>
        <v>33</v>
      </c>
      <c r="M104" s="71">
        <f t="shared" si="8"/>
        <v>306</v>
      </c>
    </row>
    <row r="105" spans="1:13" hidden="1" x14ac:dyDescent="0.2">
      <c r="A105" s="53">
        <v>53</v>
      </c>
      <c r="B105" s="62" t="s">
        <v>119</v>
      </c>
      <c r="C105" s="63" t="s">
        <v>123</v>
      </c>
      <c r="D105" s="63" t="s">
        <v>124</v>
      </c>
      <c r="E105" s="63" t="s">
        <v>27</v>
      </c>
      <c r="F105" s="63" t="s">
        <v>30</v>
      </c>
      <c r="G105" s="64">
        <v>127</v>
      </c>
      <c r="H105" s="60">
        <v>69</v>
      </c>
      <c r="I105" s="66">
        <f t="shared" si="6"/>
        <v>196</v>
      </c>
      <c r="J105" s="68">
        <f t="shared" si="9"/>
        <v>17</v>
      </c>
      <c r="K105" s="61">
        <v>19</v>
      </c>
      <c r="L105" s="69">
        <f t="shared" si="7"/>
        <v>33</v>
      </c>
      <c r="M105" s="71">
        <f t="shared" si="8"/>
        <v>294</v>
      </c>
    </row>
    <row r="106" spans="1:13" hidden="1" x14ac:dyDescent="0.2">
      <c r="A106" s="53">
        <v>53</v>
      </c>
      <c r="B106" s="62" t="s">
        <v>119</v>
      </c>
      <c r="C106" s="63" t="s">
        <v>123</v>
      </c>
      <c r="D106" s="63" t="s">
        <v>124</v>
      </c>
      <c r="E106" s="63" t="s">
        <v>31</v>
      </c>
      <c r="F106" s="63" t="s">
        <v>54</v>
      </c>
      <c r="G106" s="64">
        <v>178</v>
      </c>
      <c r="H106" s="60">
        <v>69</v>
      </c>
      <c r="I106" s="66">
        <f t="shared" si="6"/>
        <v>247</v>
      </c>
      <c r="J106" s="68">
        <f t="shared" si="9"/>
        <v>17</v>
      </c>
      <c r="K106" s="61">
        <v>19</v>
      </c>
      <c r="L106" s="69">
        <f t="shared" si="7"/>
        <v>33</v>
      </c>
      <c r="M106" s="71">
        <f t="shared" si="8"/>
        <v>371</v>
      </c>
    </row>
    <row r="107" spans="1:13" hidden="1" x14ac:dyDescent="0.2">
      <c r="A107" s="53">
        <v>53</v>
      </c>
      <c r="B107" s="62" t="s">
        <v>119</v>
      </c>
      <c r="C107" s="63" t="s">
        <v>123</v>
      </c>
      <c r="D107" s="63" t="s">
        <v>124</v>
      </c>
      <c r="E107" s="63" t="s">
        <v>55</v>
      </c>
      <c r="F107" s="63" t="s">
        <v>34</v>
      </c>
      <c r="G107" s="64">
        <v>127</v>
      </c>
      <c r="H107" s="60">
        <v>69</v>
      </c>
      <c r="I107" s="66">
        <f t="shared" si="6"/>
        <v>196</v>
      </c>
      <c r="J107" s="68">
        <f t="shared" si="9"/>
        <v>17</v>
      </c>
      <c r="K107" s="61">
        <v>19</v>
      </c>
      <c r="L107" s="69">
        <f t="shared" si="7"/>
        <v>33</v>
      </c>
      <c r="M107" s="71">
        <f t="shared" si="8"/>
        <v>294</v>
      </c>
    </row>
    <row r="108" spans="1:13" hidden="1" x14ac:dyDescent="0.2">
      <c r="A108" s="54">
        <v>54</v>
      </c>
      <c r="B108" s="57" t="s">
        <v>119</v>
      </c>
      <c r="C108" s="58" t="s">
        <v>125</v>
      </c>
      <c r="D108" s="58" t="s">
        <v>126</v>
      </c>
      <c r="E108" s="58" t="s">
        <v>27</v>
      </c>
      <c r="F108" s="58" t="s">
        <v>44</v>
      </c>
      <c r="G108" s="59">
        <v>134</v>
      </c>
      <c r="H108" s="60">
        <v>64</v>
      </c>
      <c r="I108" s="66">
        <f t="shared" si="6"/>
        <v>198</v>
      </c>
      <c r="J108" s="68">
        <f t="shared" si="9"/>
        <v>16</v>
      </c>
      <c r="K108" s="61">
        <f t="shared" ref="K108:K110" si="10">ROUND(H108*30%,0)</f>
        <v>19</v>
      </c>
      <c r="L108" s="69">
        <f t="shared" si="7"/>
        <v>29</v>
      </c>
      <c r="M108" s="71">
        <f t="shared" si="8"/>
        <v>297</v>
      </c>
    </row>
    <row r="109" spans="1:13" hidden="1" x14ac:dyDescent="0.2">
      <c r="A109" s="54">
        <v>54</v>
      </c>
      <c r="B109" s="57" t="s">
        <v>119</v>
      </c>
      <c r="C109" s="58" t="s">
        <v>125</v>
      </c>
      <c r="D109" s="58" t="s">
        <v>126</v>
      </c>
      <c r="E109" s="58" t="s">
        <v>45</v>
      </c>
      <c r="F109" s="58" t="s">
        <v>46</v>
      </c>
      <c r="G109" s="59">
        <v>107</v>
      </c>
      <c r="H109" s="60">
        <v>64</v>
      </c>
      <c r="I109" s="66">
        <f t="shared" si="6"/>
        <v>171</v>
      </c>
      <c r="J109" s="68">
        <f t="shared" si="9"/>
        <v>16</v>
      </c>
      <c r="K109" s="61">
        <f t="shared" si="10"/>
        <v>19</v>
      </c>
      <c r="L109" s="69">
        <f t="shared" si="7"/>
        <v>29</v>
      </c>
      <c r="M109" s="71">
        <f t="shared" si="8"/>
        <v>257</v>
      </c>
    </row>
    <row r="110" spans="1:13" hidden="1" x14ac:dyDescent="0.2">
      <c r="A110" s="54">
        <v>54</v>
      </c>
      <c r="B110" s="57" t="s">
        <v>119</v>
      </c>
      <c r="C110" s="58" t="s">
        <v>125</v>
      </c>
      <c r="D110" s="58" t="s">
        <v>126</v>
      </c>
      <c r="E110" s="58" t="s">
        <v>47</v>
      </c>
      <c r="F110" s="58" t="s">
        <v>34</v>
      </c>
      <c r="G110" s="59">
        <v>134</v>
      </c>
      <c r="H110" s="60">
        <v>64</v>
      </c>
      <c r="I110" s="66">
        <f t="shared" si="6"/>
        <v>198</v>
      </c>
      <c r="J110" s="68">
        <f t="shared" si="9"/>
        <v>16</v>
      </c>
      <c r="K110" s="61">
        <f t="shared" si="10"/>
        <v>19</v>
      </c>
      <c r="L110" s="69">
        <f t="shared" si="7"/>
        <v>29</v>
      </c>
      <c r="M110" s="71">
        <f t="shared" si="8"/>
        <v>297</v>
      </c>
    </row>
    <row r="111" spans="1:13" x14ac:dyDescent="0.2">
      <c r="A111" s="53">
        <v>55</v>
      </c>
      <c r="B111" s="62" t="s">
        <v>119</v>
      </c>
      <c r="C111" s="63" t="s">
        <v>127</v>
      </c>
      <c r="D111" s="63" t="s">
        <v>128</v>
      </c>
      <c r="E111" s="63" t="s">
        <v>27</v>
      </c>
      <c r="F111" s="63" t="s">
        <v>75</v>
      </c>
      <c r="G111" s="64">
        <v>147</v>
      </c>
      <c r="H111" s="60">
        <v>74</v>
      </c>
      <c r="I111" s="66">
        <f t="shared" si="6"/>
        <v>221</v>
      </c>
      <c r="J111" s="68">
        <v>18</v>
      </c>
      <c r="K111" s="61">
        <v>20</v>
      </c>
      <c r="L111" s="69">
        <f t="shared" si="7"/>
        <v>36</v>
      </c>
      <c r="M111" s="71">
        <f t="shared" si="8"/>
        <v>332</v>
      </c>
    </row>
    <row r="112" spans="1:13" x14ac:dyDescent="0.2">
      <c r="A112" s="53">
        <v>55</v>
      </c>
      <c r="B112" s="62" t="s">
        <v>119</v>
      </c>
      <c r="C112" s="63" t="s">
        <v>127</v>
      </c>
      <c r="D112" s="63" t="s">
        <v>128</v>
      </c>
      <c r="E112" s="63" t="s">
        <v>76</v>
      </c>
      <c r="F112" s="63" t="s">
        <v>52</v>
      </c>
      <c r="G112" s="64">
        <v>175</v>
      </c>
      <c r="H112" s="60">
        <v>74</v>
      </c>
      <c r="I112" s="66">
        <f t="shared" si="6"/>
        <v>249</v>
      </c>
      <c r="J112" s="68">
        <v>18</v>
      </c>
      <c r="K112" s="61">
        <v>20</v>
      </c>
      <c r="L112" s="69">
        <f t="shared" si="7"/>
        <v>36</v>
      </c>
      <c r="M112" s="71">
        <f t="shared" si="8"/>
        <v>374</v>
      </c>
    </row>
    <row r="113" spans="1:13" x14ac:dyDescent="0.2">
      <c r="A113" s="53">
        <v>55</v>
      </c>
      <c r="B113" s="62" t="s">
        <v>119</v>
      </c>
      <c r="C113" s="63" t="s">
        <v>127</v>
      </c>
      <c r="D113" s="63" t="s">
        <v>128</v>
      </c>
      <c r="E113" s="63" t="s">
        <v>53</v>
      </c>
      <c r="F113" s="63" t="s">
        <v>30</v>
      </c>
      <c r="G113" s="64">
        <v>119</v>
      </c>
      <c r="H113" s="60">
        <v>74</v>
      </c>
      <c r="I113" s="66">
        <f t="shared" si="6"/>
        <v>193</v>
      </c>
      <c r="J113" s="68">
        <v>18</v>
      </c>
      <c r="K113" s="61">
        <v>20</v>
      </c>
      <c r="L113" s="69">
        <f t="shared" si="7"/>
        <v>36</v>
      </c>
      <c r="M113" s="71">
        <f t="shared" si="8"/>
        <v>290</v>
      </c>
    </row>
    <row r="114" spans="1:13" x14ac:dyDescent="0.2">
      <c r="A114" s="53">
        <v>55</v>
      </c>
      <c r="B114" s="62" t="s">
        <v>119</v>
      </c>
      <c r="C114" s="63" t="s">
        <v>127</v>
      </c>
      <c r="D114" s="63" t="s">
        <v>128</v>
      </c>
      <c r="E114" s="63" t="s">
        <v>31</v>
      </c>
      <c r="F114" s="63" t="s">
        <v>34</v>
      </c>
      <c r="G114" s="64">
        <v>147</v>
      </c>
      <c r="H114" s="60">
        <v>74</v>
      </c>
      <c r="I114" s="66">
        <f t="shared" si="6"/>
        <v>221</v>
      </c>
      <c r="J114" s="68">
        <v>18</v>
      </c>
      <c r="K114" s="61">
        <v>20</v>
      </c>
      <c r="L114" s="69">
        <f t="shared" si="7"/>
        <v>36</v>
      </c>
      <c r="M114" s="71">
        <f t="shared" si="8"/>
        <v>332</v>
      </c>
    </row>
    <row r="115" spans="1:13" hidden="1" x14ac:dyDescent="0.2">
      <c r="A115" s="54">
        <v>56</v>
      </c>
      <c r="B115" s="57" t="s">
        <v>119</v>
      </c>
      <c r="C115" s="58" t="s">
        <v>129</v>
      </c>
      <c r="D115" s="58" t="s">
        <v>130</v>
      </c>
      <c r="E115" s="58" t="s">
        <v>27</v>
      </c>
      <c r="F115" s="58" t="s">
        <v>44</v>
      </c>
      <c r="G115" s="59">
        <v>201</v>
      </c>
      <c r="H115" s="60">
        <v>79</v>
      </c>
      <c r="I115" s="66">
        <f t="shared" si="6"/>
        <v>280</v>
      </c>
      <c r="J115" s="68">
        <v>19</v>
      </c>
      <c r="K115" s="61">
        <v>22</v>
      </c>
      <c r="L115" s="69">
        <f t="shared" si="7"/>
        <v>38</v>
      </c>
      <c r="M115" s="71">
        <f t="shared" si="8"/>
        <v>420</v>
      </c>
    </row>
    <row r="116" spans="1:13" hidden="1" x14ac:dyDescent="0.2">
      <c r="A116" s="54">
        <v>56</v>
      </c>
      <c r="B116" s="57" t="s">
        <v>119</v>
      </c>
      <c r="C116" s="58" t="s">
        <v>129</v>
      </c>
      <c r="D116" s="58" t="s">
        <v>130</v>
      </c>
      <c r="E116" s="58" t="s">
        <v>45</v>
      </c>
      <c r="F116" s="58" t="s">
        <v>36</v>
      </c>
      <c r="G116" s="59">
        <v>153</v>
      </c>
      <c r="H116" s="60">
        <v>79</v>
      </c>
      <c r="I116" s="66">
        <f t="shared" si="6"/>
        <v>232</v>
      </c>
      <c r="J116" s="68">
        <v>19</v>
      </c>
      <c r="K116" s="61">
        <v>22</v>
      </c>
      <c r="L116" s="69">
        <f t="shared" si="7"/>
        <v>38</v>
      </c>
      <c r="M116" s="71">
        <f t="shared" si="8"/>
        <v>348</v>
      </c>
    </row>
    <row r="117" spans="1:13" hidden="1" x14ac:dyDescent="0.2">
      <c r="A117" s="54">
        <v>56</v>
      </c>
      <c r="B117" s="57" t="s">
        <v>119</v>
      </c>
      <c r="C117" s="58" t="s">
        <v>129</v>
      </c>
      <c r="D117" s="58" t="s">
        <v>130</v>
      </c>
      <c r="E117" s="58" t="s">
        <v>37</v>
      </c>
      <c r="F117" s="58" t="s">
        <v>52</v>
      </c>
      <c r="G117" s="59">
        <v>169</v>
      </c>
      <c r="H117" s="60">
        <v>79</v>
      </c>
      <c r="I117" s="66">
        <f t="shared" si="6"/>
        <v>248</v>
      </c>
      <c r="J117" s="68">
        <v>19</v>
      </c>
      <c r="K117" s="61">
        <v>22</v>
      </c>
      <c r="L117" s="69">
        <f t="shared" si="7"/>
        <v>38</v>
      </c>
      <c r="M117" s="71">
        <f t="shared" si="8"/>
        <v>372</v>
      </c>
    </row>
    <row r="118" spans="1:13" hidden="1" x14ac:dyDescent="0.2">
      <c r="A118" s="54">
        <v>56</v>
      </c>
      <c r="B118" s="57" t="s">
        <v>119</v>
      </c>
      <c r="C118" s="58" t="s">
        <v>129</v>
      </c>
      <c r="D118" s="58" t="s">
        <v>130</v>
      </c>
      <c r="E118" s="58" t="s">
        <v>53</v>
      </c>
      <c r="F118" s="58" t="s">
        <v>34</v>
      </c>
      <c r="G118" s="59">
        <v>201</v>
      </c>
      <c r="H118" s="60">
        <v>79</v>
      </c>
      <c r="I118" s="66">
        <f t="shared" si="6"/>
        <v>280</v>
      </c>
      <c r="J118" s="68">
        <v>19</v>
      </c>
      <c r="K118" s="61">
        <v>22</v>
      </c>
      <c r="L118" s="69">
        <f t="shared" si="7"/>
        <v>38</v>
      </c>
      <c r="M118" s="71">
        <f t="shared" si="8"/>
        <v>420</v>
      </c>
    </row>
    <row r="119" spans="1:13" hidden="1" x14ac:dyDescent="0.2">
      <c r="A119" s="53">
        <v>427</v>
      </c>
      <c r="B119" s="62" t="s">
        <v>119</v>
      </c>
      <c r="C119" s="63" t="s">
        <v>131</v>
      </c>
      <c r="D119" s="63" t="s">
        <v>132</v>
      </c>
      <c r="E119" s="63" t="s">
        <v>27</v>
      </c>
      <c r="F119" s="63" t="s">
        <v>30</v>
      </c>
      <c r="G119" s="64">
        <v>115</v>
      </c>
      <c r="H119" s="60">
        <v>69</v>
      </c>
      <c r="I119" s="66">
        <f t="shared" si="6"/>
        <v>184</v>
      </c>
      <c r="J119" s="68">
        <f t="shared" si="9"/>
        <v>17</v>
      </c>
      <c r="K119" s="61">
        <v>19</v>
      </c>
      <c r="L119" s="69">
        <f t="shared" si="7"/>
        <v>33</v>
      </c>
      <c r="M119" s="71">
        <f t="shared" si="8"/>
        <v>276</v>
      </c>
    </row>
    <row r="120" spans="1:13" hidden="1" x14ac:dyDescent="0.2">
      <c r="A120" s="53">
        <v>427</v>
      </c>
      <c r="B120" s="62" t="s">
        <v>119</v>
      </c>
      <c r="C120" s="63" t="s">
        <v>131</v>
      </c>
      <c r="D120" s="63" t="s">
        <v>132</v>
      </c>
      <c r="E120" s="63" t="s">
        <v>31</v>
      </c>
      <c r="F120" s="63" t="s">
        <v>54</v>
      </c>
      <c r="G120" s="64">
        <v>140</v>
      </c>
      <c r="H120" s="60">
        <v>69</v>
      </c>
      <c r="I120" s="66">
        <f t="shared" si="6"/>
        <v>209</v>
      </c>
      <c r="J120" s="68">
        <f t="shared" si="9"/>
        <v>17</v>
      </c>
      <c r="K120" s="61">
        <v>19</v>
      </c>
      <c r="L120" s="69">
        <f t="shared" si="7"/>
        <v>33</v>
      </c>
      <c r="M120" s="71">
        <f t="shared" si="8"/>
        <v>314</v>
      </c>
    </row>
    <row r="121" spans="1:13" hidden="1" x14ac:dyDescent="0.2">
      <c r="A121" s="53">
        <v>427</v>
      </c>
      <c r="B121" s="62" t="s">
        <v>119</v>
      </c>
      <c r="C121" s="63" t="s">
        <v>131</v>
      </c>
      <c r="D121" s="63" t="s">
        <v>132</v>
      </c>
      <c r="E121" s="63" t="s">
        <v>55</v>
      </c>
      <c r="F121" s="63" t="s">
        <v>34</v>
      </c>
      <c r="G121" s="64">
        <v>115</v>
      </c>
      <c r="H121" s="60">
        <v>69</v>
      </c>
      <c r="I121" s="66">
        <f t="shared" si="6"/>
        <v>184</v>
      </c>
      <c r="J121" s="68">
        <f t="shared" si="9"/>
        <v>17</v>
      </c>
      <c r="K121" s="61">
        <v>19</v>
      </c>
      <c r="L121" s="69">
        <f t="shared" si="7"/>
        <v>33</v>
      </c>
      <c r="M121" s="71">
        <f t="shared" si="8"/>
        <v>276</v>
      </c>
    </row>
    <row r="122" spans="1:13" x14ac:dyDescent="0.2">
      <c r="A122" s="54">
        <v>57</v>
      </c>
      <c r="B122" s="57" t="s">
        <v>119</v>
      </c>
      <c r="C122" s="58" t="s">
        <v>133</v>
      </c>
      <c r="D122" s="58" t="s">
        <v>134</v>
      </c>
      <c r="E122" s="58" t="s">
        <v>27</v>
      </c>
      <c r="F122" s="58" t="s">
        <v>30</v>
      </c>
      <c r="G122" s="59">
        <v>119</v>
      </c>
      <c r="H122" s="60">
        <v>74</v>
      </c>
      <c r="I122" s="66">
        <f t="shared" si="6"/>
        <v>193</v>
      </c>
      <c r="J122" s="68">
        <v>18</v>
      </c>
      <c r="K122" s="61">
        <v>20</v>
      </c>
      <c r="L122" s="69">
        <f t="shared" si="7"/>
        <v>36</v>
      </c>
      <c r="M122" s="71">
        <f t="shared" si="8"/>
        <v>290</v>
      </c>
    </row>
    <row r="123" spans="1:13" x14ac:dyDescent="0.2">
      <c r="A123" s="54">
        <v>57</v>
      </c>
      <c r="B123" s="57" t="s">
        <v>119</v>
      </c>
      <c r="C123" s="58" t="s">
        <v>133</v>
      </c>
      <c r="D123" s="58" t="s">
        <v>134</v>
      </c>
      <c r="E123" s="58" t="s">
        <v>31</v>
      </c>
      <c r="F123" s="58" t="s">
        <v>34</v>
      </c>
      <c r="G123" s="59">
        <v>179</v>
      </c>
      <c r="H123" s="60">
        <v>74</v>
      </c>
      <c r="I123" s="66">
        <f t="shared" si="6"/>
        <v>253</v>
      </c>
      <c r="J123" s="68">
        <v>18</v>
      </c>
      <c r="K123" s="61">
        <v>20</v>
      </c>
      <c r="L123" s="69">
        <f t="shared" si="7"/>
        <v>36</v>
      </c>
      <c r="M123" s="71">
        <f t="shared" si="8"/>
        <v>380</v>
      </c>
    </row>
    <row r="124" spans="1:13" hidden="1" x14ac:dyDescent="0.2">
      <c r="A124" s="53">
        <v>58</v>
      </c>
      <c r="B124" s="62" t="s">
        <v>119</v>
      </c>
      <c r="C124" s="63" t="s">
        <v>135</v>
      </c>
      <c r="D124" s="63" t="s">
        <v>136</v>
      </c>
      <c r="E124" s="63" t="s">
        <v>24</v>
      </c>
      <c r="F124" s="63" t="s">
        <v>24</v>
      </c>
      <c r="G124" s="64">
        <v>117</v>
      </c>
      <c r="H124" s="60">
        <v>69</v>
      </c>
      <c r="I124" s="66">
        <f t="shared" si="6"/>
        <v>186</v>
      </c>
      <c r="J124" s="68">
        <f t="shared" si="9"/>
        <v>17</v>
      </c>
      <c r="K124" s="61">
        <v>19</v>
      </c>
      <c r="L124" s="69">
        <f t="shared" si="7"/>
        <v>33</v>
      </c>
      <c r="M124" s="71">
        <f t="shared" si="8"/>
        <v>279</v>
      </c>
    </row>
    <row r="125" spans="1:13" hidden="1" x14ac:dyDescent="0.2">
      <c r="A125" s="54">
        <v>493</v>
      </c>
      <c r="B125" s="57" t="s">
        <v>119</v>
      </c>
      <c r="C125" s="58" t="s">
        <v>137</v>
      </c>
      <c r="D125" s="58" t="s">
        <v>138</v>
      </c>
      <c r="E125" s="58" t="s">
        <v>27</v>
      </c>
      <c r="F125" s="58" t="s">
        <v>75</v>
      </c>
      <c r="G125" s="59">
        <v>164</v>
      </c>
      <c r="H125" s="60">
        <v>79</v>
      </c>
      <c r="I125" s="66">
        <f t="shared" si="6"/>
        <v>243</v>
      </c>
      <c r="J125" s="68">
        <v>19</v>
      </c>
      <c r="K125" s="61">
        <v>22</v>
      </c>
      <c r="L125" s="69">
        <f t="shared" si="7"/>
        <v>38</v>
      </c>
      <c r="M125" s="71">
        <f t="shared" si="8"/>
        <v>365</v>
      </c>
    </row>
    <row r="126" spans="1:13" hidden="1" x14ac:dyDescent="0.2">
      <c r="A126" s="54">
        <v>493</v>
      </c>
      <c r="B126" s="57" t="s">
        <v>119</v>
      </c>
      <c r="C126" s="58" t="s">
        <v>137</v>
      </c>
      <c r="D126" s="58" t="s">
        <v>138</v>
      </c>
      <c r="E126" s="58" t="s">
        <v>76</v>
      </c>
      <c r="F126" s="58" t="s">
        <v>52</v>
      </c>
      <c r="G126" s="59">
        <v>278</v>
      </c>
      <c r="H126" s="60">
        <v>79</v>
      </c>
      <c r="I126" s="66">
        <f t="shared" si="6"/>
        <v>357</v>
      </c>
      <c r="J126" s="68">
        <v>19</v>
      </c>
      <c r="K126" s="61">
        <v>22</v>
      </c>
      <c r="L126" s="69">
        <f t="shared" si="7"/>
        <v>38</v>
      </c>
      <c r="M126" s="71">
        <f t="shared" si="8"/>
        <v>536</v>
      </c>
    </row>
    <row r="127" spans="1:13" hidden="1" x14ac:dyDescent="0.2">
      <c r="A127" s="54">
        <v>493</v>
      </c>
      <c r="B127" s="57" t="s">
        <v>119</v>
      </c>
      <c r="C127" s="58" t="s">
        <v>137</v>
      </c>
      <c r="D127" s="58" t="s">
        <v>138</v>
      </c>
      <c r="E127" s="58" t="s">
        <v>53</v>
      </c>
      <c r="F127" s="58" t="s">
        <v>30</v>
      </c>
      <c r="G127" s="59">
        <v>121</v>
      </c>
      <c r="H127" s="60">
        <v>79</v>
      </c>
      <c r="I127" s="66">
        <f t="shared" si="6"/>
        <v>200</v>
      </c>
      <c r="J127" s="68">
        <v>19</v>
      </c>
      <c r="K127" s="61">
        <v>22</v>
      </c>
      <c r="L127" s="69">
        <f t="shared" si="7"/>
        <v>38</v>
      </c>
      <c r="M127" s="71">
        <f t="shared" si="8"/>
        <v>300</v>
      </c>
    </row>
    <row r="128" spans="1:13" hidden="1" x14ac:dyDescent="0.2">
      <c r="A128" s="54">
        <v>493</v>
      </c>
      <c r="B128" s="57" t="s">
        <v>119</v>
      </c>
      <c r="C128" s="58" t="s">
        <v>137</v>
      </c>
      <c r="D128" s="58" t="s">
        <v>138</v>
      </c>
      <c r="E128" s="58" t="s">
        <v>31</v>
      </c>
      <c r="F128" s="58" t="s">
        <v>34</v>
      </c>
      <c r="G128" s="59">
        <v>164</v>
      </c>
      <c r="H128" s="60">
        <v>79</v>
      </c>
      <c r="I128" s="66">
        <f t="shared" si="6"/>
        <v>243</v>
      </c>
      <c r="J128" s="68">
        <v>19</v>
      </c>
      <c r="K128" s="61">
        <v>22</v>
      </c>
      <c r="L128" s="69">
        <f t="shared" si="7"/>
        <v>38</v>
      </c>
      <c r="M128" s="71">
        <f t="shared" si="8"/>
        <v>365</v>
      </c>
    </row>
    <row r="129" spans="1:13" hidden="1" x14ac:dyDescent="0.2">
      <c r="A129" s="53">
        <v>61</v>
      </c>
      <c r="B129" s="62" t="s">
        <v>119</v>
      </c>
      <c r="C129" s="63" t="s">
        <v>139</v>
      </c>
      <c r="D129" s="63" t="s">
        <v>139</v>
      </c>
      <c r="E129" s="63" t="s">
        <v>27</v>
      </c>
      <c r="F129" s="63" t="s">
        <v>44</v>
      </c>
      <c r="G129" s="64">
        <v>150</v>
      </c>
      <c r="H129" s="60">
        <v>69</v>
      </c>
      <c r="I129" s="66">
        <f t="shared" si="6"/>
        <v>219</v>
      </c>
      <c r="J129" s="68">
        <f t="shared" si="9"/>
        <v>17</v>
      </c>
      <c r="K129" s="61">
        <v>19</v>
      </c>
      <c r="L129" s="69">
        <f t="shared" si="7"/>
        <v>33</v>
      </c>
      <c r="M129" s="71">
        <f t="shared" si="8"/>
        <v>329</v>
      </c>
    </row>
    <row r="130" spans="1:13" hidden="1" x14ac:dyDescent="0.2">
      <c r="A130" s="53">
        <v>61</v>
      </c>
      <c r="B130" s="62" t="s">
        <v>119</v>
      </c>
      <c r="C130" s="63" t="s">
        <v>139</v>
      </c>
      <c r="D130" s="63" t="s">
        <v>139</v>
      </c>
      <c r="E130" s="63" t="s">
        <v>45</v>
      </c>
      <c r="F130" s="63" t="s">
        <v>30</v>
      </c>
      <c r="G130" s="64">
        <v>115</v>
      </c>
      <c r="H130" s="60">
        <v>69</v>
      </c>
      <c r="I130" s="66">
        <f t="shared" si="6"/>
        <v>184</v>
      </c>
      <c r="J130" s="68">
        <f t="shared" si="9"/>
        <v>17</v>
      </c>
      <c r="K130" s="61">
        <v>19</v>
      </c>
      <c r="L130" s="69">
        <f t="shared" si="7"/>
        <v>33</v>
      </c>
      <c r="M130" s="71">
        <f t="shared" si="8"/>
        <v>276</v>
      </c>
    </row>
    <row r="131" spans="1:13" hidden="1" x14ac:dyDescent="0.2">
      <c r="A131" s="53">
        <v>61</v>
      </c>
      <c r="B131" s="62" t="s">
        <v>119</v>
      </c>
      <c r="C131" s="63" t="s">
        <v>139</v>
      </c>
      <c r="D131" s="63" t="s">
        <v>139</v>
      </c>
      <c r="E131" s="63" t="s">
        <v>31</v>
      </c>
      <c r="F131" s="63" t="s">
        <v>34</v>
      </c>
      <c r="G131" s="64">
        <v>150</v>
      </c>
      <c r="H131" s="60">
        <v>69</v>
      </c>
      <c r="I131" s="66">
        <f t="shared" si="6"/>
        <v>219</v>
      </c>
      <c r="J131" s="68">
        <f t="shared" si="9"/>
        <v>17</v>
      </c>
      <c r="K131" s="61">
        <v>19</v>
      </c>
      <c r="L131" s="69">
        <f t="shared" si="7"/>
        <v>33</v>
      </c>
      <c r="M131" s="71">
        <f t="shared" si="8"/>
        <v>329</v>
      </c>
    </row>
    <row r="132" spans="1:13" hidden="1" x14ac:dyDescent="0.2">
      <c r="A132" s="54">
        <v>63</v>
      </c>
      <c r="B132" s="57" t="s">
        <v>119</v>
      </c>
      <c r="C132" s="58" t="s">
        <v>140</v>
      </c>
      <c r="D132" s="58" t="s">
        <v>141</v>
      </c>
      <c r="E132" s="58" t="s">
        <v>27</v>
      </c>
      <c r="F132" s="58" t="s">
        <v>75</v>
      </c>
      <c r="G132" s="59">
        <v>185</v>
      </c>
      <c r="H132" s="60">
        <v>79</v>
      </c>
      <c r="I132" s="66">
        <f t="shared" si="6"/>
        <v>264</v>
      </c>
      <c r="J132" s="68">
        <v>19</v>
      </c>
      <c r="K132" s="61">
        <v>22</v>
      </c>
      <c r="L132" s="69">
        <f t="shared" si="7"/>
        <v>38</v>
      </c>
      <c r="M132" s="71">
        <f t="shared" si="8"/>
        <v>396</v>
      </c>
    </row>
    <row r="133" spans="1:13" hidden="1" x14ac:dyDescent="0.2">
      <c r="A133" s="54">
        <v>63</v>
      </c>
      <c r="B133" s="57" t="s">
        <v>119</v>
      </c>
      <c r="C133" s="58" t="s">
        <v>140</v>
      </c>
      <c r="D133" s="58" t="s">
        <v>141</v>
      </c>
      <c r="E133" s="58" t="s">
        <v>76</v>
      </c>
      <c r="F133" s="58" t="s">
        <v>52</v>
      </c>
      <c r="G133" s="59">
        <v>332</v>
      </c>
      <c r="H133" s="60">
        <v>79</v>
      </c>
      <c r="I133" s="66">
        <f t="shared" si="6"/>
        <v>411</v>
      </c>
      <c r="J133" s="68">
        <v>19</v>
      </c>
      <c r="K133" s="61">
        <v>22</v>
      </c>
      <c r="L133" s="69">
        <f t="shared" si="7"/>
        <v>38</v>
      </c>
      <c r="M133" s="71">
        <f t="shared" si="8"/>
        <v>617</v>
      </c>
    </row>
    <row r="134" spans="1:13" hidden="1" x14ac:dyDescent="0.2">
      <c r="A134" s="54">
        <v>63</v>
      </c>
      <c r="B134" s="57" t="s">
        <v>119</v>
      </c>
      <c r="C134" s="58" t="s">
        <v>140</v>
      </c>
      <c r="D134" s="58" t="s">
        <v>141</v>
      </c>
      <c r="E134" s="58" t="s">
        <v>53</v>
      </c>
      <c r="F134" s="58" t="s">
        <v>30</v>
      </c>
      <c r="G134" s="59">
        <v>150</v>
      </c>
      <c r="H134" s="60">
        <v>79</v>
      </c>
      <c r="I134" s="66">
        <f t="shared" ref="I134:I197" si="11">G134+H134</f>
        <v>229</v>
      </c>
      <c r="J134" s="68">
        <v>19</v>
      </c>
      <c r="K134" s="61">
        <v>22</v>
      </c>
      <c r="L134" s="69">
        <f t="shared" ref="L134:L197" si="12">H134-SUM(J134,K134)</f>
        <v>38</v>
      </c>
      <c r="M134" s="71">
        <f t="shared" ref="M134:M197" si="13">ROUND(I134*150%,0)</f>
        <v>344</v>
      </c>
    </row>
    <row r="135" spans="1:13" hidden="1" x14ac:dyDescent="0.2">
      <c r="A135" s="54">
        <v>63</v>
      </c>
      <c r="B135" s="57" t="s">
        <v>119</v>
      </c>
      <c r="C135" s="58" t="s">
        <v>140</v>
      </c>
      <c r="D135" s="58" t="s">
        <v>141</v>
      </c>
      <c r="E135" s="58" t="s">
        <v>31</v>
      </c>
      <c r="F135" s="58" t="s">
        <v>34</v>
      </c>
      <c r="G135" s="59">
        <v>185</v>
      </c>
      <c r="H135" s="60">
        <v>79</v>
      </c>
      <c r="I135" s="66">
        <f t="shared" si="11"/>
        <v>264</v>
      </c>
      <c r="J135" s="68">
        <v>19</v>
      </c>
      <c r="K135" s="61">
        <v>22</v>
      </c>
      <c r="L135" s="69">
        <f t="shared" si="12"/>
        <v>38</v>
      </c>
      <c r="M135" s="71">
        <f t="shared" si="13"/>
        <v>396</v>
      </c>
    </row>
    <row r="136" spans="1:13" hidden="1" x14ac:dyDescent="0.2">
      <c r="A136" s="53">
        <v>64</v>
      </c>
      <c r="B136" s="62" t="s">
        <v>119</v>
      </c>
      <c r="C136" s="63" t="s">
        <v>142</v>
      </c>
      <c r="D136" s="63" t="s">
        <v>143</v>
      </c>
      <c r="E136" s="63" t="s">
        <v>27</v>
      </c>
      <c r="F136" s="63" t="s">
        <v>75</v>
      </c>
      <c r="G136" s="64">
        <v>158</v>
      </c>
      <c r="H136" s="60">
        <v>79</v>
      </c>
      <c r="I136" s="66">
        <f t="shared" si="11"/>
        <v>237</v>
      </c>
      <c r="J136" s="68">
        <v>19</v>
      </c>
      <c r="K136" s="61">
        <v>22</v>
      </c>
      <c r="L136" s="69">
        <f t="shared" si="12"/>
        <v>38</v>
      </c>
      <c r="M136" s="71">
        <f t="shared" si="13"/>
        <v>356</v>
      </c>
    </row>
    <row r="137" spans="1:13" hidden="1" x14ac:dyDescent="0.2">
      <c r="A137" s="53">
        <v>64</v>
      </c>
      <c r="B137" s="62" t="s">
        <v>119</v>
      </c>
      <c r="C137" s="63" t="s">
        <v>142</v>
      </c>
      <c r="D137" s="63" t="s">
        <v>143</v>
      </c>
      <c r="E137" s="63" t="s">
        <v>76</v>
      </c>
      <c r="F137" s="63" t="s">
        <v>52</v>
      </c>
      <c r="G137" s="64">
        <v>233</v>
      </c>
      <c r="H137" s="60">
        <v>79</v>
      </c>
      <c r="I137" s="66">
        <f t="shared" si="11"/>
        <v>312</v>
      </c>
      <c r="J137" s="68">
        <v>19</v>
      </c>
      <c r="K137" s="61">
        <v>22</v>
      </c>
      <c r="L137" s="69">
        <f t="shared" si="12"/>
        <v>38</v>
      </c>
      <c r="M137" s="71">
        <f t="shared" si="13"/>
        <v>468</v>
      </c>
    </row>
    <row r="138" spans="1:13" hidden="1" x14ac:dyDescent="0.2">
      <c r="A138" s="53">
        <v>64</v>
      </c>
      <c r="B138" s="62" t="s">
        <v>119</v>
      </c>
      <c r="C138" s="63" t="s">
        <v>142</v>
      </c>
      <c r="D138" s="63" t="s">
        <v>143</v>
      </c>
      <c r="E138" s="63" t="s">
        <v>53</v>
      </c>
      <c r="F138" s="63" t="s">
        <v>30</v>
      </c>
      <c r="G138" s="64">
        <v>113</v>
      </c>
      <c r="H138" s="60">
        <v>79</v>
      </c>
      <c r="I138" s="66">
        <f t="shared" si="11"/>
        <v>192</v>
      </c>
      <c r="J138" s="68">
        <v>19</v>
      </c>
      <c r="K138" s="61">
        <v>22</v>
      </c>
      <c r="L138" s="69">
        <f t="shared" si="12"/>
        <v>38</v>
      </c>
      <c r="M138" s="71">
        <f t="shared" si="13"/>
        <v>288</v>
      </c>
    </row>
    <row r="139" spans="1:13" hidden="1" x14ac:dyDescent="0.2">
      <c r="A139" s="53">
        <v>64</v>
      </c>
      <c r="B139" s="62" t="s">
        <v>119</v>
      </c>
      <c r="C139" s="63" t="s">
        <v>142</v>
      </c>
      <c r="D139" s="63" t="s">
        <v>143</v>
      </c>
      <c r="E139" s="63" t="s">
        <v>31</v>
      </c>
      <c r="F139" s="63" t="s">
        <v>34</v>
      </c>
      <c r="G139" s="64">
        <v>158</v>
      </c>
      <c r="H139" s="60">
        <v>79</v>
      </c>
      <c r="I139" s="66">
        <f t="shared" si="11"/>
        <v>237</v>
      </c>
      <c r="J139" s="68">
        <v>19</v>
      </c>
      <c r="K139" s="61">
        <v>22</v>
      </c>
      <c r="L139" s="69">
        <f t="shared" si="12"/>
        <v>38</v>
      </c>
      <c r="M139" s="71">
        <f t="shared" si="13"/>
        <v>356</v>
      </c>
    </row>
    <row r="140" spans="1:13" hidden="1" x14ac:dyDescent="0.2">
      <c r="A140" s="54">
        <v>65</v>
      </c>
      <c r="B140" s="57" t="s">
        <v>119</v>
      </c>
      <c r="C140" s="58" t="s">
        <v>144</v>
      </c>
      <c r="D140" s="58" t="s">
        <v>145</v>
      </c>
      <c r="E140" s="58" t="s">
        <v>27</v>
      </c>
      <c r="F140" s="58" t="s">
        <v>75</v>
      </c>
      <c r="G140" s="59">
        <v>197</v>
      </c>
      <c r="H140" s="60">
        <v>79</v>
      </c>
      <c r="I140" s="66">
        <f t="shared" si="11"/>
        <v>276</v>
      </c>
      <c r="J140" s="68">
        <v>19</v>
      </c>
      <c r="K140" s="61">
        <v>22</v>
      </c>
      <c r="L140" s="69">
        <f t="shared" si="12"/>
        <v>38</v>
      </c>
      <c r="M140" s="71">
        <f t="shared" si="13"/>
        <v>414</v>
      </c>
    </row>
    <row r="141" spans="1:13" hidden="1" x14ac:dyDescent="0.2">
      <c r="A141" s="54">
        <v>65</v>
      </c>
      <c r="B141" s="57" t="s">
        <v>119</v>
      </c>
      <c r="C141" s="58" t="s">
        <v>144</v>
      </c>
      <c r="D141" s="58" t="s">
        <v>145</v>
      </c>
      <c r="E141" s="58" t="s">
        <v>76</v>
      </c>
      <c r="F141" s="58" t="s">
        <v>52</v>
      </c>
      <c r="G141" s="59">
        <v>418</v>
      </c>
      <c r="H141" s="60">
        <v>79</v>
      </c>
      <c r="I141" s="66">
        <f t="shared" si="11"/>
        <v>497</v>
      </c>
      <c r="J141" s="68">
        <v>19</v>
      </c>
      <c r="K141" s="61">
        <v>22</v>
      </c>
      <c r="L141" s="69">
        <f t="shared" si="12"/>
        <v>38</v>
      </c>
      <c r="M141" s="71">
        <f t="shared" si="13"/>
        <v>746</v>
      </c>
    </row>
    <row r="142" spans="1:13" hidden="1" x14ac:dyDescent="0.2">
      <c r="A142" s="54">
        <v>65</v>
      </c>
      <c r="B142" s="57" t="s">
        <v>119</v>
      </c>
      <c r="C142" s="58" t="s">
        <v>144</v>
      </c>
      <c r="D142" s="58" t="s">
        <v>145</v>
      </c>
      <c r="E142" s="58" t="s">
        <v>53</v>
      </c>
      <c r="F142" s="58" t="s">
        <v>34</v>
      </c>
      <c r="G142" s="59">
        <v>197</v>
      </c>
      <c r="H142" s="60">
        <v>79</v>
      </c>
      <c r="I142" s="66">
        <f t="shared" si="11"/>
        <v>276</v>
      </c>
      <c r="J142" s="68">
        <v>19</v>
      </c>
      <c r="K142" s="61">
        <v>22</v>
      </c>
      <c r="L142" s="69">
        <f t="shared" si="12"/>
        <v>38</v>
      </c>
      <c r="M142" s="71">
        <f t="shared" si="13"/>
        <v>414</v>
      </c>
    </row>
    <row r="143" spans="1:13" hidden="1" x14ac:dyDescent="0.2">
      <c r="A143" s="53">
        <v>66</v>
      </c>
      <c r="B143" s="62" t="s">
        <v>119</v>
      </c>
      <c r="C143" s="63" t="s">
        <v>146</v>
      </c>
      <c r="D143" s="63" t="s">
        <v>147</v>
      </c>
      <c r="E143" s="63" t="s">
        <v>27</v>
      </c>
      <c r="F143" s="63" t="s">
        <v>75</v>
      </c>
      <c r="G143" s="64">
        <v>208</v>
      </c>
      <c r="H143" s="60">
        <v>79</v>
      </c>
      <c r="I143" s="66">
        <f t="shared" si="11"/>
        <v>287</v>
      </c>
      <c r="J143" s="68">
        <v>19</v>
      </c>
      <c r="K143" s="61">
        <v>22</v>
      </c>
      <c r="L143" s="69">
        <f t="shared" si="12"/>
        <v>38</v>
      </c>
      <c r="M143" s="71">
        <f t="shared" si="13"/>
        <v>431</v>
      </c>
    </row>
    <row r="144" spans="1:13" hidden="1" x14ac:dyDescent="0.2">
      <c r="A144" s="53">
        <v>66</v>
      </c>
      <c r="B144" s="62" t="s">
        <v>119</v>
      </c>
      <c r="C144" s="63" t="s">
        <v>146</v>
      </c>
      <c r="D144" s="63" t="s">
        <v>147</v>
      </c>
      <c r="E144" s="63" t="s">
        <v>76</v>
      </c>
      <c r="F144" s="63" t="s">
        <v>52</v>
      </c>
      <c r="G144" s="64">
        <v>485</v>
      </c>
      <c r="H144" s="60">
        <v>79</v>
      </c>
      <c r="I144" s="66">
        <f t="shared" si="11"/>
        <v>564</v>
      </c>
      <c r="J144" s="68">
        <v>19</v>
      </c>
      <c r="K144" s="61">
        <v>22</v>
      </c>
      <c r="L144" s="69">
        <f t="shared" si="12"/>
        <v>38</v>
      </c>
      <c r="M144" s="71">
        <f t="shared" si="13"/>
        <v>846</v>
      </c>
    </row>
    <row r="145" spans="1:13" hidden="1" x14ac:dyDescent="0.2">
      <c r="A145" s="53">
        <v>66</v>
      </c>
      <c r="B145" s="62" t="s">
        <v>119</v>
      </c>
      <c r="C145" s="63" t="s">
        <v>146</v>
      </c>
      <c r="D145" s="63" t="s">
        <v>147</v>
      </c>
      <c r="E145" s="63" t="s">
        <v>53</v>
      </c>
      <c r="F145" s="63" t="s">
        <v>34</v>
      </c>
      <c r="G145" s="64">
        <v>208</v>
      </c>
      <c r="H145" s="60">
        <v>79</v>
      </c>
      <c r="I145" s="66">
        <f t="shared" si="11"/>
        <v>287</v>
      </c>
      <c r="J145" s="68">
        <v>19</v>
      </c>
      <c r="K145" s="61">
        <v>22</v>
      </c>
      <c r="L145" s="69">
        <f t="shared" si="12"/>
        <v>38</v>
      </c>
      <c r="M145" s="71">
        <f t="shared" si="13"/>
        <v>431</v>
      </c>
    </row>
    <row r="146" spans="1:13" hidden="1" x14ac:dyDescent="0.2">
      <c r="A146" s="54">
        <v>67</v>
      </c>
      <c r="B146" s="57" t="s">
        <v>148</v>
      </c>
      <c r="C146" s="58" t="s">
        <v>149</v>
      </c>
      <c r="D146" s="58" t="s">
        <v>150</v>
      </c>
      <c r="E146" s="58" t="s">
        <v>24</v>
      </c>
      <c r="F146" s="58" t="s">
        <v>24</v>
      </c>
      <c r="G146" s="59">
        <v>139</v>
      </c>
      <c r="H146" s="60">
        <v>69</v>
      </c>
      <c r="I146" s="66">
        <f t="shared" si="11"/>
        <v>208</v>
      </c>
      <c r="J146" s="68">
        <f t="shared" ref="J146:J197" si="14">ROUND(H146*25%,0)</f>
        <v>17</v>
      </c>
      <c r="K146" s="61">
        <v>19</v>
      </c>
      <c r="L146" s="69">
        <f t="shared" si="12"/>
        <v>33</v>
      </c>
      <c r="M146" s="71">
        <f t="shared" si="13"/>
        <v>312</v>
      </c>
    </row>
    <row r="147" spans="1:13" hidden="1" x14ac:dyDescent="0.2">
      <c r="A147" s="53">
        <v>69</v>
      </c>
      <c r="B147" s="62" t="s">
        <v>148</v>
      </c>
      <c r="C147" s="63" t="s">
        <v>151</v>
      </c>
      <c r="D147" s="63" t="s">
        <v>151</v>
      </c>
      <c r="E147" s="63" t="s">
        <v>24</v>
      </c>
      <c r="F147" s="63" t="s">
        <v>24</v>
      </c>
      <c r="G147" s="64">
        <v>133</v>
      </c>
      <c r="H147" s="60">
        <v>69</v>
      </c>
      <c r="I147" s="66">
        <f t="shared" si="11"/>
        <v>202</v>
      </c>
      <c r="J147" s="68">
        <f t="shared" si="14"/>
        <v>17</v>
      </c>
      <c r="K147" s="61">
        <v>19</v>
      </c>
      <c r="L147" s="69">
        <f t="shared" si="12"/>
        <v>33</v>
      </c>
      <c r="M147" s="71">
        <f t="shared" si="13"/>
        <v>303</v>
      </c>
    </row>
    <row r="148" spans="1:13" hidden="1" x14ac:dyDescent="0.2">
      <c r="A148" s="54">
        <v>71</v>
      </c>
      <c r="B148" s="57" t="s">
        <v>148</v>
      </c>
      <c r="C148" s="58" t="s">
        <v>152</v>
      </c>
      <c r="D148" s="58" t="s">
        <v>152</v>
      </c>
      <c r="E148" s="58" t="s">
        <v>24</v>
      </c>
      <c r="F148" s="58" t="s">
        <v>24</v>
      </c>
      <c r="G148" s="59">
        <v>126</v>
      </c>
      <c r="H148" s="60">
        <v>69</v>
      </c>
      <c r="I148" s="66">
        <f t="shared" si="11"/>
        <v>195</v>
      </c>
      <c r="J148" s="68">
        <f t="shared" si="14"/>
        <v>17</v>
      </c>
      <c r="K148" s="61">
        <v>19</v>
      </c>
      <c r="L148" s="69">
        <f t="shared" si="12"/>
        <v>33</v>
      </c>
      <c r="M148" s="71">
        <f t="shared" si="13"/>
        <v>293</v>
      </c>
    </row>
    <row r="149" spans="1:13" hidden="1" x14ac:dyDescent="0.2">
      <c r="A149" s="53">
        <v>72</v>
      </c>
      <c r="B149" s="62" t="s">
        <v>148</v>
      </c>
      <c r="C149" s="63" t="s">
        <v>153</v>
      </c>
      <c r="D149" s="63" t="s">
        <v>154</v>
      </c>
      <c r="E149" s="63" t="s">
        <v>24</v>
      </c>
      <c r="F149" s="63" t="s">
        <v>24</v>
      </c>
      <c r="G149" s="64">
        <v>125</v>
      </c>
      <c r="H149" s="60">
        <v>69</v>
      </c>
      <c r="I149" s="66">
        <f t="shared" si="11"/>
        <v>194</v>
      </c>
      <c r="J149" s="68">
        <f t="shared" si="14"/>
        <v>17</v>
      </c>
      <c r="K149" s="61">
        <v>19</v>
      </c>
      <c r="L149" s="69">
        <f t="shared" si="12"/>
        <v>33</v>
      </c>
      <c r="M149" s="71">
        <f t="shared" si="13"/>
        <v>291</v>
      </c>
    </row>
    <row r="150" spans="1:13" hidden="1" x14ac:dyDescent="0.2">
      <c r="A150" s="54">
        <v>75</v>
      </c>
      <c r="B150" s="57" t="s">
        <v>155</v>
      </c>
      <c r="C150" s="58" t="s">
        <v>156</v>
      </c>
      <c r="D150" s="58" t="s">
        <v>157</v>
      </c>
      <c r="E150" s="58" t="s">
        <v>27</v>
      </c>
      <c r="F150" s="58" t="s">
        <v>44</v>
      </c>
      <c r="G150" s="59">
        <v>261</v>
      </c>
      <c r="H150" s="60">
        <v>79</v>
      </c>
      <c r="I150" s="66">
        <f t="shared" si="11"/>
        <v>340</v>
      </c>
      <c r="J150" s="68">
        <v>19</v>
      </c>
      <c r="K150" s="61">
        <v>22</v>
      </c>
      <c r="L150" s="69">
        <f t="shared" si="12"/>
        <v>38</v>
      </c>
      <c r="M150" s="71">
        <f t="shared" si="13"/>
        <v>510</v>
      </c>
    </row>
    <row r="151" spans="1:13" hidden="1" x14ac:dyDescent="0.2">
      <c r="A151" s="54">
        <v>75</v>
      </c>
      <c r="B151" s="57" t="s">
        <v>155</v>
      </c>
      <c r="C151" s="58" t="s">
        <v>156</v>
      </c>
      <c r="D151" s="58" t="s">
        <v>157</v>
      </c>
      <c r="E151" s="58" t="s">
        <v>45</v>
      </c>
      <c r="F151" s="58" t="s">
        <v>28</v>
      </c>
      <c r="G151" s="59">
        <v>193</v>
      </c>
      <c r="H151" s="60">
        <v>79</v>
      </c>
      <c r="I151" s="66">
        <f t="shared" si="11"/>
        <v>272</v>
      </c>
      <c r="J151" s="68">
        <v>19</v>
      </c>
      <c r="K151" s="61">
        <v>22</v>
      </c>
      <c r="L151" s="69">
        <f t="shared" si="12"/>
        <v>38</v>
      </c>
      <c r="M151" s="71">
        <f t="shared" si="13"/>
        <v>408</v>
      </c>
    </row>
    <row r="152" spans="1:13" hidden="1" x14ac:dyDescent="0.2">
      <c r="A152" s="54">
        <v>75</v>
      </c>
      <c r="B152" s="57" t="s">
        <v>155</v>
      </c>
      <c r="C152" s="58" t="s">
        <v>156</v>
      </c>
      <c r="D152" s="58" t="s">
        <v>157</v>
      </c>
      <c r="E152" s="58" t="s">
        <v>29</v>
      </c>
      <c r="F152" s="58" t="s">
        <v>77</v>
      </c>
      <c r="G152" s="59">
        <v>258</v>
      </c>
      <c r="H152" s="60">
        <v>79</v>
      </c>
      <c r="I152" s="66">
        <f t="shared" si="11"/>
        <v>337</v>
      </c>
      <c r="J152" s="68">
        <v>19</v>
      </c>
      <c r="K152" s="61">
        <v>22</v>
      </c>
      <c r="L152" s="69">
        <f t="shared" si="12"/>
        <v>38</v>
      </c>
      <c r="M152" s="71">
        <f t="shared" si="13"/>
        <v>506</v>
      </c>
    </row>
    <row r="153" spans="1:13" hidden="1" x14ac:dyDescent="0.2">
      <c r="A153" s="54">
        <v>75</v>
      </c>
      <c r="B153" s="57" t="s">
        <v>155</v>
      </c>
      <c r="C153" s="58" t="s">
        <v>156</v>
      </c>
      <c r="D153" s="58" t="s">
        <v>157</v>
      </c>
      <c r="E153" s="58" t="s">
        <v>78</v>
      </c>
      <c r="F153" s="58" t="s">
        <v>54</v>
      </c>
      <c r="G153" s="59">
        <v>176</v>
      </c>
      <c r="H153" s="60">
        <v>79</v>
      </c>
      <c r="I153" s="66">
        <f t="shared" si="11"/>
        <v>255</v>
      </c>
      <c r="J153" s="68">
        <v>19</v>
      </c>
      <c r="K153" s="61">
        <v>22</v>
      </c>
      <c r="L153" s="69">
        <f t="shared" si="12"/>
        <v>38</v>
      </c>
      <c r="M153" s="71">
        <f t="shared" si="13"/>
        <v>383</v>
      </c>
    </row>
    <row r="154" spans="1:13" hidden="1" x14ac:dyDescent="0.2">
      <c r="A154" s="54">
        <v>75</v>
      </c>
      <c r="B154" s="57" t="s">
        <v>155</v>
      </c>
      <c r="C154" s="58" t="s">
        <v>156</v>
      </c>
      <c r="D154" s="58" t="s">
        <v>157</v>
      </c>
      <c r="E154" s="58" t="s">
        <v>55</v>
      </c>
      <c r="F154" s="58" t="s">
        <v>34</v>
      </c>
      <c r="G154" s="59">
        <v>261</v>
      </c>
      <c r="H154" s="60">
        <v>79</v>
      </c>
      <c r="I154" s="66">
        <f t="shared" si="11"/>
        <v>340</v>
      </c>
      <c r="J154" s="68">
        <v>19</v>
      </c>
      <c r="K154" s="61">
        <v>22</v>
      </c>
      <c r="L154" s="69">
        <f t="shared" si="12"/>
        <v>38</v>
      </c>
      <c r="M154" s="71">
        <f t="shared" si="13"/>
        <v>510</v>
      </c>
    </row>
    <row r="155" spans="1:13" hidden="1" x14ac:dyDescent="0.2">
      <c r="A155" s="53">
        <v>77</v>
      </c>
      <c r="B155" s="62" t="s">
        <v>158</v>
      </c>
      <c r="C155" s="63" t="s">
        <v>160</v>
      </c>
      <c r="D155" s="63" t="s">
        <v>161</v>
      </c>
      <c r="E155" s="63" t="s">
        <v>27</v>
      </c>
      <c r="F155" s="63" t="s">
        <v>46</v>
      </c>
      <c r="G155" s="64">
        <v>120</v>
      </c>
      <c r="H155" s="60">
        <v>64</v>
      </c>
      <c r="I155" s="66">
        <f t="shared" si="11"/>
        <v>184</v>
      </c>
      <c r="J155" s="68">
        <f t="shared" si="14"/>
        <v>16</v>
      </c>
      <c r="K155" s="61">
        <f t="shared" ref="K155:K188" si="15">ROUND(H155*30%,0)</f>
        <v>19</v>
      </c>
      <c r="L155" s="69">
        <f t="shared" si="12"/>
        <v>29</v>
      </c>
      <c r="M155" s="71">
        <f t="shared" si="13"/>
        <v>276</v>
      </c>
    </row>
    <row r="156" spans="1:13" hidden="1" x14ac:dyDescent="0.2">
      <c r="A156" s="53">
        <v>77</v>
      </c>
      <c r="B156" s="62" t="s">
        <v>158</v>
      </c>
      <c r="C156" s="63" t="s">
        <v>160</v>
      </c>
      <c r="D156" s="63" t="s">
        <v>161</v>
      </c>
      <c r="E156" s="63" t="s">
        <v>47</v>
      </c>
      <c r="F156" s="63" t="s">
        <v>77</v>
      </c>
      <c r="G156" s="64">
        <v>180</v>
      </c>
      <c r="H156" s="60">
        <v>64</v>
      </c>
      <c r="I156" s="66">
        <f t="shared" si="11"/>
        <v>244</v>
      </c>
      <c r="J156" s="68">
        <f t="shared" si="14"/>
        <v>16</v>
      </c>
      <c r="K156" s="61">
        <f t="shared" si="15"/>
        <v>19</v>
      </c>
      <c r="L156" s="69">
        <f t="shared" si="12"/>
        <v>29</v>
      </c>
      <c r="M156" s="71">
        <f t="shared" si="13"/>
        <v>366</v>
      </c>
    </row>
    <row r="157" spans="1:13" hidden="1" x14ac:dyDescent="0.2">
      <c r="A157" s="53">
        <v>77</v>
      </c>
      <c r="B157" s="62" t="s">
        <v>158</v>
      </c>
      <c r="C157" s="63" t="s">
        <v>160</v>
      </c>
      <c r="D157" s="63" t="s">
        <v>161</v>
      </c>
      <c r="E157" s="63" t="s">
        <v>78</v>
      </c>
      <c r="F157" s="63" t="s">
        <v>54</v>
      </c>
      <c r="G157" s="64">
        <v>279</v>
      </c>
      <c r="H157" s="60">
        <v>64</v>
      </c>
      <c r="I157" s="66">
        <f t="shared" si="11"/>
        <v>343</v>
      </c>
      <c r="J157" s="68">
        <f t="shared" si="14"/>
        <v>16</v>
      </c>
      <c r="K157" s="61">
        <f t="shared" si="15"/>
        <v>19</v>
      </c>
      <c r="L157" s="69">
        <f t="shared" si="12"/>
        <v>29</v>
      </c>
      <c r="M157" s="71">
        <f t="shared" si="13"/>
        <v>515</v>
      </c>
    </row>
    <row r="158" spans="1:13" hidden="1" x14ac:dyDescent="0.2">
      <c r="A158" s="53">
        <v>77</v>
      </c>
      <c r="B158" s="62" t="s">
        <v>158</v>
      </c>
      <c r="C158" s="63" t="s">
        <v>160</v>
      </c>
      <c r="D158" s="63" t="s">
        <v>161</v>
      </c>
      <c r="E158" s="63" t="s">
        <v>55</v>
      </c>
      <c r="F158" s="63" t="s">
        <v>34</v>
      </c>
      <c r="G158" s="64">
        <v>120</v>
      </c>
      <c r="H158" s="60">
        <v>64</v>
      </c>
      <c r="I158" s="66">
        <f t="shared" si="11"/>
        <v>184</v>
      </c>
      <c r="J158" s="68">
        <f t="shared" si="14"/>
        <v>16</v>
      </c>
      <c r="K158" s="61">
        <f t="shared" si="15"/>
        <v>19</v>
      </c>
      <c r="L158" s="69">
        <f t="shared" si="12"/>
        <v>29</v>
      </c>
      <c r="M158" s="71">
        <f t="shared" si="13"/>
        <v>276</v>
      </c>
    </row>
    <row r="159" spans="1:13" hidden="1" x14ac:dyDescent="0.2">
      <c r="A159" s="54">
        <v>78</v>
      </c>
      <c r="B159" s="57" t="s">
        <v>158</v>
      </c>
      <c r="C159" s="58" t="s">
        <v>162</v>
      </c>
      <c r="D159" s="58" t="s">
        <v>163</v>
      </c>
      <c r="E159" s="58" t="s">
        <v>24</v>
      </c>
      <c r="F159" s="58" t="s">
        <v>24</v>
      </c>
      <c r="G159" s="59">
        <v>131</v>
      </c>
      <c r="H159" s="60">
        <v>64</v>
      </c>
      <c r="I159" s="66">
        <f t="shared" si="11"/>
        <v>195</v>
      </c>
      <c r="J159" s="68">
        <f t="shared" si="14"/>
        <v>16</v>
      </c>
      <c r="K159" s="61">
        <f t="shared" si="15"/>
        <v>19</v>
      </c>
      <c r="L159" s="69">
        <f t="shared" si="12"/>
        <v>29</v>
      </c>
      <c r="M159" s="71">
        <f t="shared" si="13"/>
        <v>293</v>
      </c>
    </row>
    <row r="160" spans="1:13" hidden="1" x14ac:dyDescent="0.2">
      <c r="A160" s="53">
        <v>99</v>
      </c>
      <c r="B160" s="62" t="s">
        <v>164</v>
      </c>
      <c r="C160" s="63" t="s">
        <v>165</v>
      </c>
      <c r="D160" s="63" t="s">
        <v>166</v>
      </c>
      <c r="E160" s="63" t="s">
        <v>27</v>
      </c>
      <c r="F160" s="63" t="s">
        <v>75</v>
      </c>
      <c r="G160" s="64">
        <v>161</v>
      </c>
      <c r="H160" s="60">
        <v>69</v>
      </c>
      <c r="I160" s="66">
        <f t="shared" si="11"/>
        <v>230</v>
      </c>
      <c r="J160" s="68">
        <f t="shared" si="14"/>
        <v>17</v>
      </c>
      <c r="K160" s="61">
        <v>19</v>
      </c>
      <c r="L160" s="69">
        <f t="shared" si="12"/>
        <v>33</v>
      </c>
      <c r="M160" s="71">
        <f t="shared" si="13"/>
        <v>345</v>
      </c>
    </row>
    <row r="161" spans="1:13" hidden="1" x14ac:dyDescent="0.2">
      <c r="A161" s="53">
        <v>99</v>
      </c>
      <c r="B161" s="62" t="s">
        <v>164</v>
      </c>
      <c r="C161" s="63" t="s">
        <v>165</v>
      </c>
      <c r="D161" s="63" t="s">
        <v>166</v>
      </c>
      <c r="E161" s="63" t="s">
        <v>76</v>
      </c>
      <c r="F161" s="63" t="s">
        <v>46</v>
      </c>
      <c r="G161" s="64">
        <v>255</v>
      </c>
      <c r="H161" s="60">
        <v>69</v>
      </c>
      <c r="I161" s="66">
        <f t="shared" si="11"/>
        <v>324</v>
      </c>
      <c r="J161" s="68">
        <f t="shared" si="14"/>
        <v>17</v>
      </c>
      <c r="K161" s="61">
        <v>19</v>
      </c>
      <c r="L161" s="69">
        <f t="shared" si="12"/>
        <v>33</v>
      </c>
      <c r="M161" s="71">
        <f t="shared" si="13"/>
        <v>486</v>
      </c>
    </row>
    <row r="162" spans="1:13" hidden="1" x14ac:dyDescent="0.2">
      <c r="A162" s="53">
        <v>99</v>
      </c>
      <c r="B162" s="62" t="s">
        <v>164</v>
      </c>
      <c r="C162" s="63" t="s">
        <v>165</v>
      </c>
      <c r="D162" s="63" t="s">
        <v>166</v>
      </c>
      <c r="E162" s="63" t="s">
        <v>47</v>
      </c>
      <c r="F162" s="63" t="s">
        <v>34</v>
      </c>
      <c r="G162" s="64">
        <v>161</v>
      </c>
      <c r="H162" s="60">
        <v>69</v>
      </c>
      <c r="I162" s="66">
        <f t="shared" si="11"/>
        <v>230</v>
      </c>
      <c r="J162" s="68">
        <f t="shared" si="14"/>
        <v>17</v>
      </c>
      <c r="K162" s="61">
        <v>19</v>
      </c>
      <c r="L162" s="69">
        <f t="shared" si="12"/>
        <v>33</v>
      </c>
      <c r="M162" s="71">
        <f t="shared" si="13"/>
        <v>345</v>
      </c>
    </row>
    <row r="163" spans="1:13" hidden="1" x14ac:dyDescent="0.2">
      <c r="A163" s="54">
        <v>80</v>
      </c>
      <c r="B163" s="57" t="s">
        <v>164</v>
      </c>
      <c r="C163" s="58" t="s">
        <v>167</v>
      </c>
      <c r="D163" s="58" t="s">
        <v>168</v>
      </c>
      <c r="E163" s="58" t="s">
        <v>27</v>
      </c>
      <c r="F163" s="58" t="s">
        <v>169</v>
      </c>
      <c r="G163" s="59">
        <v>152</v>
      </c>
      <c r="H163" s="60">
        <v>64</v>
      </c>
      <c r="I163" s="66">
        <f t="shared" si="11"/>
        <v>216</v>
      </c>
      <c r="J163" s="68">
        <f t="shared" si="14"/>
        <v>16</v>
      </c>
      <c r="K163" s="61">
        <f t="shared" si="15"/>
        <v>19</v>
      </c>
      <c r="L163" s="69">
        <f t="shared" si="12"/>
        <v>29</v>
      </c>
      <c r="M163" s="71">
        <f t="shared" si="13"/>
        <v>324</v>
      </c>
    </row>
    <row r="164" spans="1:13" hidden="1" x14ac:dyDescent="0.2">
      <c r="A164" s="54">
        <v>80</v>
      </c>
      <c r="B164" s="57" t="s">
        <v>164</v>
      </c>
      <c r="C164" s="58" t="s">
        <v>167</v>
      </c>
      <c r="D164" s="58" t="s">
        <v>168</v>
      </c>
      <c r="E164" s="58" t="s">
        <v>170</v>
      </c>
      <c r="F164" s="58" t="s">
        <v>52</v>
      </c>
      <c r="G164" s="59">
        <v>222</v>
      </c>
      <c r="H164" s="60">
        <v>64</v>
      </c>
      <c r="I164" s="66">
        <f t="shared" si="11"/>
        <v>286</v>
      </c>
      <c r="J164" s="68">
        <f t="shared" si="14"/>
        <v>16</v>
      </c>
      <c r="K164" s="61">
        <f t="shared" si="15"/>
        <v>19</v>
      </c>
      <c r="L164" s="69">
        <f t="shared" si="12"/>
        <v>29</v>
      </c>
      <c r="M164" s="71">
        <f t="shared" si="13"/>
        <v>429</v>
      </c>
    </row>
    <row r="165" spans="1:13" hidden="1" x14ac:dyDescent="0.2">
      <c r="A165" s="54">
        <v>80</v>
      </c>
      <c r="B165" s="57" t="s">
        <v>164</v>
      </c>
      <c r="C165" s="58" t="s">
        <v>167</v>
      </c>
      <c r="D165" s="58" t="s">
        <v>168</v>
      </c>
      <c r="E165" s="58" t="s">
        <v>53</v>
      </c>
      <c r="F165" s="58" t="s">
        <v>34</v>
      </c>
      <c r="G165" s="59">
        <v>152</v>
      </c>
      <c r="H165" s="60">
        <v>64</v>
      </c>
      <c r="I165" s="66">
        <f t="shared" si="11"/>
        <v>216</v>
      </c>
      <c r="J165" s="68">
        <f t="shared" si="14"/>
        <v>16</v>
      </c>
      <c r="K165" s="61">
        <f t="shared" si="15"/>
        <v>19</v>
      </c>
      <c r="L165" s="69">
        <f t="shared" si="12"/>
        <v>29</v>
      </c>
      <c r="M165" s="71">
        <f t="shared" si="13"/>
        <v>324</v>
      </c>
    </row>
    <row r="166" spans="1:13" x14ac:dyDescent="0.2">
      <c r="A166" s="53">
        <v>81</v>
      </c>
      <c r="B166" s="62" t="s">
        <v>164</v>
      </c>
      <c r="C166" s="63" t="s">
        <v>171</v>
      </c>
      <c r="D166" s="63" t="s">
        <v>172</v>
      </c>
      <c r="E166" s="63" t="s">
        <v>27</v>
      </c>
      <c r="F166" s="63" t="s">
        <v>169</v>
      </c>
      <c r="G166" s="64">
        <v>163</v>
      </c>
      <c r="H166" s="60">
        <v>74</v>
      </c>
      <c r="I166" s="66">
        <f t="shared" si="11"/>
        <v>237</v>
      </c>
      <c r="J166" s="68">
        <v>18</v>
      </c>
      <c r="K166" s="61">
        <v>20</v>
      </c>
      <c r="L166" s="69">
        <f t="shared" si="12"/>
        <v>36</v>
      </c>
      <c r="M166" s="71">
        <f t="shared" si="13"/>
        <v>356</v>
      </c>
    </row>
    <row r="167" spans="1:13" x14ac:dyDescent="0.2">
      <c r="A167" s="53">
        <v>81</v>
      </c>
      <c r="B167" s="62" t="s">
        <v>164</v>
      </c>
      <c r="C167" s="63" t="s">
        <v>171</v>
      </c>
      <c r="D167" s="63" t="s">
        <v>172</v>
      </c>
      <c r="E167" s="63" t="s">
        <v>170</v>
      </c>
      <c r="F167" s="63" t="s">
        <v>52</v>
      </c>
      <c r="G167" s="64">
        <v>213</v>
      </c>
      <c r="H167" s="60">
        <v>74</v>
      </c>
      <c r="I167" s="66">
        <f t="shared" si="11"/>
        <v>287</v>
      </c>
      <c r="J167" s="68">
        <v>18</v>
      </c>
      <c r="K167" s="61">
        <v>20</v>
      </c>
      <c r="L167" s="69">
        <f t="shared" si="12"/>
        <v>36</v>
      </c>
      <c r="M167" s="71">
        <f t="shared" si="13"/>
        <v>431</v>
      </c>
    </row>
    <row r="168" spans="1:13" x14ac:dyDescent="0.2">
      <c r="A168" s="53">
        <v>81</v>
      </c>
      <c r="B168" s="62" t="s">
        <v>164</v>
      </c>
      <c r="C168" s="63" t="s">
        <v>171</v>
      </c>
      <c r="D168" s="63" t="s">
        <v>172</v>
      </c>
      <c r="E168" s="63" t="s">
        <v>53</v>
      </c>
      <c r="F168" s="63" t="s">
        <v>34</v>
      </c>
      <c r="G168" s="64">
        <v>163</v>
      </c>
      <c r="H168" s="60">
        <v>74</v>
      </c>
      <c r="I168" s="66">
        <f t="shared" si="11"/>
        <v>237</v>
      </c>
      <c r="J168" s="68">
        <v>18</v>
      </c>
      <c r="K168" s="61">
        <v>20</v>
      </c>
      <c r="L168" s="69">
        <f t="shared" si="12"/>
        <v>36</v>
      </c>
      <c r="M168" s="71">
        <f t="shared" si="13"/>
        <v>356</v>
      </c>
    </row>
    <row r="169" spans="1:13" hidden="1" x14ac:dyDescent="0.2">
      <c r="A169" s="54">
        <v>82</v>
      </c>
      <c r="B169" s="57" t="s">
        <v>164</v>
      </c>
      <c r="C169" s="58" t="s">
        <v>173</v>
      </c>
      <c r="D169" s="58" t="s">
        <v>174</v>
      </c>
      <c r="E169" s="58" t="s">
        <v>27</v>
      </c>
      <c r="F169" s="58" t="s">
        <v>169</v>
      </c>
      <c r="G169" s="59">
        <v>125</v>
      </c>
      <c r="H169" s="60">
        <v>69</v>
      </c>
      <c r="I169" s="66">
        <f t="shared" si="11"/>
        <v>194</v>
      </c>
      <c r="J169" s="68">
        <f t="shared" si="14"/>
        <v>17</v>
      </c>
      <c r="K169" s="61">
        <v>19</v>
      </c>
      <c r="L169" s="69">
        <f t="shared" si="12"/>
        <v>33</v>
      </c>
      <c r="M169" s="71">
        <f t="shared" si="13"/>
        <v>291</v>
      </c>
    </row>
    <row r="170" spans="1:13" hidden="1" x14ac:dyDescent="0.2">
      <c r="A170" s="54">
        <v>82</v>
      </c>
      <c r="B170" s="57" t="s">
        <v>164</v>
      </c>
      <c r="C170" s="58" t="s">
        <v>173</v>
      </c>
      <c r="D170" s="58" t="s">
        <v>174</v>
      </c>
      <c r="E170" s="58" t="s">
        <v>170</v>
      </c>
      <c r="F170" s="58" t="s">
        <v>52</v>
      </c>
      <c r="G170" s="59">
        <v>170</v>
      </c>
      <c r="H170" s="60">
        <v>69</v>
      </c>
      <c r="I170" s="66">
        <f t="shared" si="11"/>
        <v>239</v>
      </c>
      <c r="J170" s="68">
        <f t="shared" si="14"/>
        <v>17</v>
      </c>
      <c r="K170" s="61">
        <v>19</v>
      </c>
      <c r="L170" s="69">
        <f t="shared" si="12"/>
        <v>33</v>
      </c>
      <c r="M170" s="71">
        <f t="shared" si="13"/>
        <v>359</v>
      </c>
    </row>
    <row r="171" spans="1:13" hidden="1" x14ac:dyDescent="0.2">
      <c r="A171" s="54">
        <v>82</v>
      </c>
      <c r="B171" s="57" t="s">
        <v>164</v>
      </c>
      <c r="C171" s="58" t="s">
        <v>173</v>
      </c>
      <c r="D171" s="58" t="s">
        <v>174</v>
      </c>
      <c r="E171" s="58" t="s">
        <v>53</v>
      </c>
      <c r="F171" s="58" t="s">
        <v>32</v>
      </c>
      <c r="G171" s="59">
        <v>140</v>
      </c>
      <c r="H171" s="60">
        <v>69</v>
      </c>
      <c r="I171" s="66">
        <f t="shared" si="11"/>
        <v>209</v>
      </c>
      <c r="J171" s="68">
        <f t="shared" si="14"/>
        <v>17</v>
      </c>
      <c r="K171" s="61">
        <v>19</v>
      </c>
      <c r="L171" s="69">
        <f t="shared" si="12"/>
        <v>33</v>
      </c>
      <c r="M171" s="71">
        <f t="shared" si="13"/>
        <v>314</v>
      </c>
    </row>
    <row r="172" spans="1:13" hidden="1" x14ac:dyDescent="0.2">
      <c r="A172" s="54">
        <v>82</v>
      </c>
      <c r="B172" s="57" t="s">
        <v>164</v>
      </c>
      <c r="C172" s="58" t="s">
        <v>173</v>
      </c>
      <c r="D172" s="58" t="s">
        <v>174</v>
      </c>
      <c r="E172" s="58" t="s">
        <v>33</v>
      </c>
      <c r="F172" s="58" t="s">
        <v>34</v>
      </c>
      <c r="G172" s="59">
        <v>125</v>
      </c>
      <c r="H172" s="60">
        <v>69</v>
      </c>
      <c r="I172" s="66">
        <f t="shared" si="11"/>
        <v>194</v>
      </c>
      <c r="J172" s="68">
        <f t="shared" si="14"/>
        <v>17</v>
      </c>
      <c r="K172" s="61">
        <v>19</v>
      </c>
      <c r="L172" s="69">
        <f t="shared" si="12"/>
        <v>33</v>
      </c>
      <c r="M172" s="71">
        <f t="shared" si="13"/>
        <v>291</v>
      </c>
    </row>
    <row r="173" spans="1:13" hidden="1" x14ac:dyDescent="0.2">
      <c r="A173" s="53">
        <v>84</v>
      </c>
      <c r="B173" s="62" t="s">
        <v>164</v>
      </c>
      <c r="C173" s="63" t="s">
        <v>175</v>
      </c>
      <c r="D173" s="63" t="s">
        <v>176</v>
      </c>
      <c r="E173" s="63" t="s">
        <v>27</v>
      </c>
      <c r="F173" s="63" t="s">
        <v>36</v>
      </c>
      <c r="G173" s="64">
        <v>190</v>
      </c>
      <c r="H173" s="60">
        <v>69</v>
      </c>
      <c r="I173" s="66">
        <f t="shared" si="11"/>
        <v>259</v>
      </c>
      <c r="J173" s="68">
        <f t="shared" si="14"/>
        <v>17</v>
      </c>
      <c r="K173" s="61">
        <v>19</v>
      </c>
      <c r="L173" s="69">
        <f t="shared" si="12"/>
        <v>33</v>
      </c>
      <c r="M173" s="71">
        <f t="shared" si="13"/>
        <v>389</v>
      </c>
    </row>
    <row r="174" spans="1:13" hidden="1" x14ac:dyDescent="0.2">
      <c r="A174" s="53">
        <v>84</v>
      </c>
      <c r="B174" s="62" t="s">
        <v>164</v>
      </c>
      <c r="C174" s="63" t="s">
        <v>175</v>
      </c>
      <c r="D174" s="63" t="s">
        <v>176</v>
      </c>
      <c r="E174" s="63" t="s">
        <v>37</v>
      </c>
      <c r="F174" s="63" t="s">
        <v>46</v>
      </c>
      <c r="G174" s="64">
        <v>250</v>
      </c>
      <c r="H174" s="60">
        <v>69</v>
      </c>
      <c r="I174" s="66">
        <f t="shared" si="11"/>
        <v>319</v>
      </c>
      <c r="J174" s="68">
        <f t="shared" si="14"/>
        <v>17</v>
      </c>
      <c r="K174" s="61">
        <v>19</v>
      </c>
      <c r="L174" s="69">
        <f t="shared" si="12"/>
        <v>33</v>
      </c>
      <c r="M174" s="71">
        <f t="shared" si="13"/>
        <v>479</v>
      </c>
    </row>
    <row r="175" spans="1:13" hidden="1" x14ac:dyDescent="0.2">
      <c r="A175" s="53">
        <v>84</v>
      </c>
      <c r="B175" s="62" t="s">
        <v>164</v>
      </c>
      <c r="C175" s="63" t="s">
        <v>175</v>
      </c>
      <c r="D175" s="63" t="s">
        <v>176</v>
      </c>
      <c r="E175" s="63" t="s">
        <v>47</v>
      </c>
      <c r="F175" s="63" t="s">
        <v>34</v>
      </c>
      <c r="G175" s="64">
        <v>158</v>
      </c>
      <c r="H175" s="60">
        <v>69</v>
      </c>
      <c r="I175" s="66">
        <f t="shared" si="11"/>
        <v>227</v>
      </c>
      <c r="J175" s="68">
        <f t="shared" si="14"/>
        <v>17</v>
      </c>
      <c r="K175" s="61">
        <v>19</v>
      </c>
      <c r="L175" s="69">
        <f t="shared" si="12"/>
        <v>33</v>
      </c>
      <c r="M175" s="71">
        <f t="shared" si="13"/>
        <v>341</v>
      </c>
    </row>
    <row r="176" spans="1:13" hidden="1" x14ac:dyDescent="0.2">
      <c r="A176" s="54">
        <v>85</v>
      </c>
      <c r="B176" s="57" t="s">
        <v>164</v>
      </c>
      <c r="C176" s="58" t="s">
        <v>177</v>
      </c>
      <c r="D176" s="58" t="s">
        <v>178</v>
      </c>
      <c r="E176" s="58" t="s">
        <v>27</v>
      </c>
      <c r="F176" s="58" t="s">
        <v>75</v>
      </c>
      <c r="G176" s="59">
        <v>138</v>
      </c>
      <c r="H176" s="60">
        <v>64</v>
      </c>
      <c r="I176" s="66">
        <f t="shared" si="11"/>
        <v>202</v>
      </c>
      <c r="J176" s="68">
        <f t="shared" si="14"/>
        <v>16</v>
      </c>
      <c r="K176" s="61">
        <f t="shared" si="15"/>
        <v>19</v>
      </c>
      <c r="L176" s="69">
        <f t="shared" si="12"/>
        <v>29</v>
      </c>
      <c r="M176" s="71">
        <f t="shared" si="13"/>
        <v>303</v>
      </c>
    </row>
    <row r="177" spans="1:13" hidden="1" x14ac:dyDescent="0.2">
      <c r="A177" s="54">
        <v>85</v>
      </c>
      <c r="B177" s="57" t="s">
        <v>164</v>
      </c>
      <c r="C177" s="58" t="s">
        <v>177</v>
      </c>
      <c r="D177" s="58" t="s">
        <v>178</v>
      </c>
      <c r="E177" s="58" t="s">
        <v>76</v>
      </c>
      <c r="F177" s="58" t="s">
        <v>169</v>
      </c>
      <c r="G177" s="59">
        <v>201</v>
      </c>
      <c r="H177" s="60">
        <v>64</v>
      </c>
      <c r="I177" s="66">
        <f t="shared" si="11"/>
        <v>265</v>
      </c>
      <c r="J177" s="68">
        <f t="shared" si="14"/>
        <v>16</v>
      </c>
      <c r="K177" s="61">
        <f t="shared" si="15"/>
        <v>19</v>
      </c>
      <c r="L177" s="69">
        <f t="shared" si="12"/>
        <v>29</v>
      </c>
      <c r="M177" s="71">
        <f t="shared" si="13"/>
        <v>398</v>
      </c>
    </row>
    <row r="178" spans="1:13" hidden="1" x14ac:dyDescent="0.2">
      <c r="A178" s="54">
        <v>85</v>
      </c>
      <c r="B178" s="57" t="s">
        <v>164</v>
      </c>
      <c r="C178" s="58" t="s">
        <v>177</v>
      </c>
      <c r="D178" s="58" t="s">
        <v>178</v>
      </c>
      <c r="E178" s="58" t="s">
        <v>170</v>
      </c>
      <c r="F178" s="58" t="s">
        <v>52</v>
      </c>
      <c r="G178" s="59">
        <v>252</v>
      </c>
      <c r="H178" s="60">
        <v>64</v>
      </c>
      <c r="I178" s="66">
        <f t="shared" si="11"/>
        <v>316</v>
      </c>
      <c r="J178" s="68">
        <f t="shared" si="14"/>
        <v>16</v>
      </c>
      <c r="K178" s="61">
        <f t="shared" si="15"/>
        <v>19</v>
      </c>
      <c r="L178" s="69">
        <f t="shared" si="12"/>
        <v>29</v>
      </c>
      <c r="M178" s="71">
        <f t="shared" si="13"/>
        <v>474</v>
      </c>
    </row>
    <row r="179" spans="1:13" hidden="1" x14ac:dyDescent="0.2">
      <c r="A179" s="54">
        <v>85</v>
      </c>
      <c r="B179" s="57" t="s">
        <v>164</v>
      </c>
      <c r="C179" s="58" t="s">
        <v>177</v>
      </c>
      <c r="D179" s="58" t="s">
        <v>178</v>
      </c>
      <c r="E179" s="58" t="s">
        <v>53</v>
      </c>
      <c r="F179" s="58" t="s">
        <v>34</v>
      </c>
      <c r="G179" s="59">
        <v>138</v>
      </c>
      <c r="H179" s="60">
        <v>64</v>
      </c>
      <c r="I179" s="66">
        <f t="shared" si="11"/>
        <v>202</v>
      </c>
      <c r="J179" s="68">
        <f t="shared" si="14"/>
        <v>16</v>
      </c>
      <c r="K179" s="61">
        <f t="shared" si="15"/>
        <v>19</v>
      </c>
      <c r="L179" s="69">
        <f t="shared" si="12"/>
        <v>29</v>
      </c>
      <c r="M179" s="71">
        <f t="shared" si="13"/>
        <v>303</v>
      </c>
    </row>
    <row r="180" spans="1:13" hidden="1" x14ac:dyDescent="0.2">
      <c r="A180" s="53">
        <v>83</v>
      </c>
      <c r="B180" s="62" t="s">
        <v>164</v>
      </c>
      <c r="C180" s="63" t="s">
        <v>179</v>
      </c>
      <c r="D180" s="63" t="s">
        <v>180</v>
      </c>
      <c r="E180" s="63" t="s">
        <v>27</v>
      </c>
      <c r="F180" s="63" t="s">
        <v>44</v>
      </c>
      <c r="G180" s="64">
        <v>186</v>
      </c>
      <c r="H180" s="60">
        <v>69</v>
      </c>
      <c r="I180" s="66">
        <f t="shared" si="11"/>
        <v>255</v>
      </c>
      <c r="J180" s="68">
        <f t="shared" si="14"/>
        <v>17</v>
      </c>
      <c r="K180" s="61">
        <v>19</v>
      </c>
      <c r="L180" s="69">
        <f t="shared" si="12"/>
        <v>33</v>
      </c>
      <c r="M180" s="71">
        <f t="shared" si="13"/>
        <v>383</v>
      </c>
    </row>
    <row r="181" spans="1:13" hidden="1" x14ac:dyDescent="0.2">
      <c r="A181" s="53">
        <v>83</v>
      </c>
      <c r="B181" s="62" t="s">
        <v>164</v>
      </c>
      <c r="C181" s="63" t="s">
        <v>179</v>
      </c>
      <c r="D181" s="63" t="s">
        <v>180</v>
      </c>
      <c r="E181" s="63" t="s">
        <v>45</v>
      </c>
      <c r="F181" s="63" t="s">
        <v>28</v>
      </c>
      <c r="G181" s="64">
        <v>109</v>
      </c>
      <c r="H181" s="60">
        <v>69</v>
      </c>
      <c r="I181" s="66">
        <f t="shared" si="11"/>
        <v>178</v>
      </c>
      <c r="J181" s="68">
        <f t="shared" si="14"/>
        <v>17</v>
      </c>
      <c r="K181" s="61">
        <v>19</v>
      </c>
      <c r="L181" s="69">
        <f t="shared" si="12"/>
        <v>33</v>
      </c>
      <c r="M181" s="71">
        <f t="shared" si="13"/>
        <v>267</v>
      </c>
    </row>
    <row r="182" spans="1:13" hidden="1" x14ac:dyDescent="0.2">
      <c r="A182" s="53">
        <v>83</v>
      </c>
      <c r="B182" s="62" t="s">
        <v>164</v>
      </c>
      <c r="C182" s="63" t="s">
        <v>179</v>
      </c>
      <c r="D182" s="63" t="s">
        <v>180</v>
      </c>
      <c r="E182" s="63" t="s">
        <v>29</v>
      </c>
      <c r="F182" s="63" t="s">
        <v>30</v>
      </c>
      <c r="G182" s="64">
        <v>191</v>
      </c>
      <c r="H182" s="60">
        <v>69</v>
      </c>
      <c r="I182" s="66">
        <f t="shared" si="11"/>
        <v>260</v>
      </c>
      <c r="J182" s="68">
        <f t="shared" si="14"/>
        <v>17</v>
      </c>
      <c r="K182" s="61">
        <v>19</v>
      </c>
      <c r="L182" s="69">
        <f t="shared" si="12"/>
        <v>33</v>
      </c>
      <c r="M182" s="71">
        <f t="shared" si="13"/>
        <v>390</v>
      </c>
    </row>
    <row r="183" spans="1:13" hidden="1" x14ac:dyDescent="0.2">
      <c r="A183" s="53">
        <v>83</v>
      </c>
      <c r="B183" s="62" t="s">
        <v>164</v>
      </c>
      <c r="C183" s="63" t="s">
        <v>179</v>
      </c>
      <c r="D183" s="63" t="s">
        <v>180</v>
      </c>
      <c r="E183" s="63" t="s">
        <v>31</v>
      </c>
      <c r="F183" s="63" t="s">
        <v>32</v>
      </c>
      <c r="G183" s="64">
        <v>305</v>
      </c>
      <c r="H183" s="60">
        <v>69</v>
      </c>
      <c r="I183" s="66">
        <f t="shared" si="11"/>
        <v>374</v>
      </c>
      <c r="J183" s="68">
        <f t="shared" si="14"/>
        <v>17</v>
      </c>
      <c r="K183" s="61">
        <v>19</v>
      </c>
      <c r="L183" s="69">
        <f t="shared" si="12"/>
        <v>33</v>
      </c>
      <c r="M183" s="71">
        <f t="shared" si="13"/>
        <v>561</v>
      </c>
    </row>
    <row r="184" spans="1:13" hidden="1" x14ac:dyDescent="0.2">
      <c r="A184" s="53">
        <v>83</v>
      </c>
      <c r="B184" s="62" t="s">
        <v>164</v>
      </c>
      <c r="C184" s="63" t="s">
        <v>179</v>
      </c>
      <c r="D184" s="63" t="s">
        <v>180</v>
      </c>
      <c r="E184" s="63" t="s">
        <v>33</v>
      </c>
      <c r="F184" s="63" t="s">
        <v>34</v>
      </c>
      <c r="G184" s="64">
        <v>186</v>
      </c>
      <c r="H184" s="60">
        <v>69</v>
      </c>
      <c r="I184" s="66">
        <f t="shared" si="11"/>
        <v>255</v>
      </c>
      <c r="J184" s="68">
        <f t="shared" si="14"/>
        <v>17</v>
      </c>
      <c r="K184" s="61">
        <v>19</v>
      </c>
      <c r="L184" s="69">
        <f t="shared" si="12"/>
        <v>33</v>
      </c>
      <c r="M184" s="71">
        <f t="shared" si="13"/>
        <v>383</v>
      </c>
    </row>
    <row r="185" spans="1:13" hidden="1" x14ac:dyDescent="0.2">
      <c r="A185" s="54">
        <v>89</v>
      </c>
      <c r="B185" s="57" t="s">
        <v>164</v>
      </c>
      <c r="C185" s="58" t="s">
        <v>181</v>
      </c>
      <c r="D185" s="58" t="s">
        <v>101</v>
      </c>
      <c r="E185" s="58" t="s">
        <v>27</v>
      </c>
      <c r="F185" s="58" t="s">
        <v>28</v>
      </c>
      <c r="G185" s="59">
        <v>130</v>
      </c>
      <c r="H185" s="60">
        <v>59</v>
      </c>
      <c r="I185" s="66">
        <f t="shared" si="11"/>
        <v>189</v>
      </c>
      <c r="J185" s="68">
        <f t="shared" si="14"/>
        <v>15</v>
      </c>
      <c r="K185" s="61">
        <f t="shared" si="15"/>
        <v>18</v>
      </c>
      <c r="L185" s="69">
        <f t="shared" si="12"/>
        <v>26</v>
      </c>
      <c r="M185" s="71">
        <f t="shared" si="13"/>
        <v>284</v>
      </c>
    </row>
    <row r="186" spans="1:13" hidden="1" x14ac:dyDescent="0.2">
      <c r="A186" s="54">
        <v>89</v>
      </c>
      <c r="B186" s="57" t="s">
        <v>164</v>
      </c>
      <c r="C186" s="58" t="s">
        <v>181</v>
      </c>
      <c r="D186" s="58" t="s">
        <v>101</v>
      </c>
      <c r="E186" s="58" t="s">
        <v>29</v>
      </c>
      <c r="F186" s="58" t="s">
        <v>30</v>
      </c>
      <c r="G186" s="59">
        <v>166</v>
      </c>
      <c r="H186" s="60">
        <v>59</v>
      </c>
      <c r="I186" s="66">
        <f t="shared" si="11"/>
        <v>225</v>
      </c>
      <c r="J186" s="68">
        <f t="shared" si="14"/>
        <v>15</v>
      </c>
      <c r="K186" s="61">
        <f t="shared" si="15"/>
        <v>18</v>
      </c>
      <c r="L186" s="69">
        <f t="shared" si="12"/>
        <v>26</v>
      </c>
      <c r="M186" s="71">
        <f t="shared" si="13"/>
        <v>338</v>
      </c>
    </row>
    <row r="187" spans="1:13" hidden="1" x14ac:dyDescent="0.2">
      <c r="A187" s="54">
        <v>89</v>
      </c>
      <c r="B187" s="57" t="s">
        <v>164</v>
      </c>
      <c r="C187" s="58" t="s">
        <v>181</v>
      </c>
      <c r="D187" s="58" t="s">
        <v>101</v>
      </c>
      <c r="E187" s="58" t="s">
        <v>31</v>
      </c>
      <c r="F187" s="58" t="s">
        <v>32</v>
      </c>
      <c r="G187" s="59">
        <v>252</v>
      </c>
      <c r="H187" s="60">
        <v>59</v>
      </c>
      <c r="I187" s="66">
        <f t="shared" si="11"/>
        <v>311</v>
      </c>
      <c r="J187" s="68">
        <f t="shared" si="14"/>
        <v>15</v>
      </c>
      <c r="K187" s="61">
        <f t="shared" si="15"/>
        <v>18</v>
      </c>
      <c r="L187" s="69">
        <f t="shared" si="12"/>
        <v>26</v>
      </c>
      <c r="M187" s="71">
        <f t="shared" si="13"/>
        <v>467</v>
      </c>
    </row>
    <row r="188" spans="1:13" hidden="1" x14ac:dyDescent="0.2">
      <c r="A188" s="54">
        <v>89</v>
      </c>
      <c r="B188" s="57" t="s">
        <v>164</v>
      </c>
      <c r="C188" s="58" t="s">
        <v>181</v>
      </c>
      <c r="D188" s="58" t="s">
        <v>101</v>
      </c>
      <c r="E188" s="58" t="s">
        <v>33</v>
      </c>
      <c r="F188" s="58" t="s">
        <v>34</v>
      </c>
      <c r="G188" s="59">
        <v>130</v>
      </c>
      <c r="H188" s="60">
        <v>59</v>
      </c>
      <c r="I188" s="66">
        <f t="shared" si="11"/>
        <v>189</v>
      </c>
      <c r="J188" s="68">
        <f t="shared" si="14"/>
        <v>15</v>
      </c>
      <c r="K188" s="61">
        <f t="shared" si="15"/>
        <v>18</v>
      </c>
      <c r="L188" s="69">
        <f t="shared" si="12"/>
        <v>26</v>
      </c>
      <c r="M188" s="71">
        <f t="shared" si="13"/>
        <v>284</v>
      </c>
    </row>
    <row r="189" spans="1:13" hidden="1" x14ac:dyDescent="0.2">
      <c r="A189" s="53">
        <v>91</v>
      </c>
      <c r="B189" s="62" t="s">
        <v>164</v>
      </c>
      <c r="C189" s="63" t="s">
        <v>182</v>
      </c>
      <c r="D189" s="63" t="s">
        <v>183</v>
      </c>
      <c r="E189" s="63" t="s">
        <v>27</v>
      </c>
      <c r="F189" s="63" t="s">
        <v>75</v>
      </c>
      <c r="G189" s="64">
        <v>289</v>
      </c>
      <c r="H189" s="60">
        <v>69</v>
      </c>
      <c r="I189" s="66">
        <f t="shared" si="11"/>
        <v>358</v>
      </c>
      <c r="J189" s="68">
        <f t="shared" si="14"/>
        <v>17</v>
      </c>
      <c r="K189" s="61">
        <v>19</v>
      </c>
      <c r="L189" s="69">
        <f t="shared" si="12"/>
        <v>33</v>
      </c>
      <c r="M189" s="71">
        <f t="shared" si="13"/>
        <v>537</v>
      </c>
    </row>
    <row r="190" spans="1:13" hidden="1" x14ac:dyDescent="0.2">
      <c r="A190" s="53">
        <v>91</v>
      </c>
      <c r="B190" s="62" t="s">
        <v>164</v>
      </c>
      <c r="C190" s="63" t="s">
        <v>182</v>
      </c>
      <c r="D190" s="63" t="s">
        <v>183</v>
      </c>
      <c r="E190" s="63" t="s">
        <v>76</v>
      </c>
      <c r="F190" s="63" t="s">
        <v>46</v>
      </c>
      <c r="G190" s="64">
        <v>429</v>
      </c>
      <c r="H190" s="60">
        <v>69</v>
      </c>
      <c r="I190" s="66">
        <f t="shared" si="11"/>
        <v>498</v>
      </c>
      <c r="J190" s="68">
        <f t="shared" si="14"/>
        <v>17</v>
      </c>
      <c r="K190" s="61">
        <v>19</v>
      </c>
      <c r="L190" s="69">
        <f t="shared" si="12"/>
        <v>33</v>
      </c>
      <c r="M190" s="71">
        <f t="shared" si="13"/>
        <v>747</v>
      </c>
    </row>
    <row r="191" spans="1:13" hidden="1" x14ac:dyDescent="0.2">
      <c r="A191" s="53">
        <v>91</v>
      </c>
      <c r="B191" s="62" t="s">
        <v>164</v>
      </c>
      <c r="C191" s="63" t="s">
        <v>182</v>
      </c>
      <c r="D191" s="63" t="s">
        <v>183</v>
      </c>
      <c r="E191" s="63" t="s">
        <v>47</v>
      </c>
      <c r="F191" s="63" t="s">
        <v>32</v>
      </c>
      <c r="G191" s="64">
        <v>329</v>
      </c>
      <c r="H191" s="60">
        <v>69</v>
      </c>
      <c r="I191" s="66">
        <f t="shared" si="11"/>
        <v>398</v>
      </c>
      <c r="J191" s="68">
        <f t="shared" si="14"/>
        <v>17</v>
      </c>
      <c r="K191" s="61">
        <v>19</v>
      </c>
      <c r="L191" s="69">
        <f t="shared" si="12"/>
        <v>33</v>
      </c>
      <c r="M191" s="71">
        <f t="shared" si="13"/>
        <v>597</v>
      </c>
    </row>
    <row r="192" spans="1:13" hidden="1" x14ac:dyDescent="0.2">
      <c r="A192" s="53">
        <v>91</v>
      </c>
      <c r="B192" s="62" t="s">
        <v>164</v>
      </c>
      <c r="C192" s="63" t="s">
        <v>182</v>
      </c>
      <c r="D192" s="63" t="s">
        <v>183</v>
      </c>
      <c r="E192" s="63" t="s">
        <v>33</v>
      </c>
      <c r="F192" s="63" t="s">
        <v>34</v>
      </c>
      <c r="G192" s="64">
        <v>255</v>
      </c>
      <c r="H192" s="60">
        <v>69</v>
      </c>
      <c r="I192" s="66">
        <f t="shared" si="11"/>
        <v>324</v>
      </c>
      <c r="J192" s="68">
        <f t="shared" si="14"/>
        <v>17</v>
      </c>
      <c r="K192" s="61">
        <v>19</v>
      </c>
      <c r="L192" s="69">
        <f t="shared" si="12"/>
        <v>33</v>
      </c>
      <c r="M192" s="71">
        <f t="shared" si="13"/>
        <v>486</v>
      </c>
    </row>
    <row r="193" spans="1:13" hidden="1" x14ac:dyDescent="0.2">
      <c r="A193" s="54">
        <v>95</v>
      </c>
      <c r="B193" s="57" t="s">
        <v>164</v>
      </c>
      <c r="C193" s="58" t="s">
        <v>184</v>
      </c>
      <c r="D193" s="58" t="s">
        <v>185</v>
      </c>
      <c r="E193" s="58" t="s">
        <v>27</v>
      </c>
      <c r="F193" s="58" t="s">
        <v>75</v>
      </c>
      <c r="G193" s="59">
        <v>169</v>
      </c>
      <c r="H193" s="60">
        <v>69</v>
      </c>
      <c r="I193" s="66">
        <f t="shared" si="11"/>
        <v>238</v>
      </c>
      <c r="J193" s="68">
        <f t="shared" si="14"/>
        <v>17</v>
      </c>
      <c r="K193" s="61">
        <v>19</v>
      </c>
      <c r="L193" s="69">
        <f t="shared" si="12"/>
        <v>33</v>
      </c>
      <c r="M193" s="71">
        <f t="shared" si="13"/>
        <v>357</v>
      </c>
    </row>
    <row r="194" spans="1:13" hidden="1" x14ac:dyDescent="0.2">
      <c r="A194" s="54">
        <v>95</v>
      </c>
      <c r="B194" s="57" t="s">
        <v>164</v>
      </c>
      <c r="C194" s="58" t="s">
        <v>184</v>
      </c>
      <c r="D194" s="58" t="s">
        <v>185</v>
      </c>
      <c r="E194" s="58" t="s">
        <v>76</v>
      </c>
      <c r="F194" s="58" t="s">
        <v>52</v>
      </c>
      <c r="G194" s="59">
        <v>215</v>
      </c>
      <c r="H194" s="60">
        <v>69</v>
      </c>
      <c r="I194" s="66">
        <f t="shared" si="11"/>
        <v>284</v>
      </c>
      <c r="J194" s="68">
        <f t="shared" si="14"/>
        <v>17</v>
      </c>
      <c r="K194" s="61">
        <v>19</v>
      </c>
      <c r="L194" s="69">
        <f t="shared" si="12"/>
        <v>33</v>
      </c>
      <c r="M194" s="71">
        <f t="shared" si="13"/>
        <v>426</v>
      </c>
    </row>
    <row r="195" spans="1:13" hidden="1" x14ac:dyDescent="0.2">
      <c r="A195" s="54">
        <v>95</v>
      </c>
      <c r="B195" s="57" t="s">
        <v>164</v>
      </c>
      <c r="C195" s="58" t="s">
        <v>184</v>
      </c>
      <c r="D195" s="58" t="s">
        <v>185</v>
      </c>
      <c r="E195" s="58" t="s">
        <v>53</v>
      </c>
      <c r="F195" s="58" t="s">
        <v>30</v>
      </c>
      <c r="G195" s="59">
        <v>199</v>
      </c>
      <c r="H195" s="60">
        <v>69</v>
      </c>
      <c r="I195" s="66">
        <f t="shared" si="11"/>
        <v>268</v>
      </c>
      <c r="J195" s="68">
        <f t="shared" si="14"/>
        <v>17</v>
      </c>
      <c r="K195" s="61">
        <v>19</v>
      </c>
      <c r="L195" s="69">
        <f t="shared" si="12"/>
        <v>33</v>
      </c>
      <c r="M195" s="71">
        <f t="shared" si="13"/>
        <v>402</v>
      </c>
    </row>
    <row r="196" spans="1:13" hidden="1" x14ac:dyDescent="0.2">
      <c r="A196" s="54">
        <v>95</v>
      </c>
      <c r="B196" s="57" t="s">
        <v>164</v>
      </c>
      <c r="C196" s="58" t="s">
        <v>184</v>
      </c>
      <c r="D196" s="58" t="s">
        <v>185</v>
      </c>
      <c r="E196" s="58" t="s">
        <v>31</v>
      </c>
      <c r="F196" s="58" t="s">
        <v>34</v>
      </c>
      <c r="G196" s="59">
        <v>142</v>
      </c>
      <c r="H196" s="60">
        <v>69</v>
      </c>
      <c r="I196" s="66">
        <f t="shared" si="11"/>
        <v>211</v>
      </c>
      <c r="J196" s="68">
        <f t="shared" si="14"/>
        <v>17</v>
      </c>
      <c r="K196" s="61">
        <v>19</v>
      </c>
      <c r="L196" s="69">
        <f t="shared" si="12"/>
        <v>33</v>
      </c>
      <c r="M196" s="71">
        <f t="shared" si="13"/>
        <v>317</v>
      </c>
    </row>
    <row r="197" spans="1:13" hidden="1" x14ac:dyDescent="0.2">
      <c r="A197" s="53">
        <v>96</v>
      </c>
      <c r="B197" s="62" t="s">
        <v>164</v>
      </c>
      <c r="C197" s="63" t="s">
        <v>186</v>
      </c>
      <c r="D197" s="63" t="s">
        <v>187</v>
      </c>
      <c r="E197" s="63" t="s">
        <v>27</v>
      </c>
      <c r="F197" s="63" t="s">
        <v>75</v>
      </c>
      <c r="G197" s="64">
        <v>169</v>
      </c>
      <c r="H197" s="60">
        <v>69</v>
      </c>
      <c r="I197" s="66">
        <f t="shared" si="11"/>
        <v>238</v>
      </c>
      <c r="J197" s="68">
        <f t="shared" si="14"/>
        <v>17</v>
      </c>
      <c r="K197" s="61">
        <v>19</v>
      </c>
      <c r="L197" s="69">
        <f t="shared" si="12"/>
        <v>33</v>
      </c>
      <c r="M197" s="71">
        <f t="shared" si="13"/>
        <v>357</v>
      </c>
    </row>
    <row r="198" spans="1:13" hidden="1" x14ac:dyDescent="0.2">
      <c r="A198" s="53">
        <v>96</v>
      </c>
      <c r="B198" s="62" t="s">
        <v>164</v>
      </c>
      <c r="C198" s="63" t="s">
        <v>186</v>
      </c>
      <c r="D198" s="63" t="s">
        <v>187</v>
      </c>
      <c r="E198" s="63" t="s">
        <v>76</v>
      </c>
      <c r="F198" s="63" t="s">
        <v>169</v>
      </c>
      <c r="G198" s="64">
        <v>246</v>
      </c>
      <c r="H198" s="60">
        <v>69</v>
      </c>
      <c r="I198" s="66">
        <f t="shared" ref="I198:I261" si="16">G198+H198</f>
        <v>315</v>
      </c>
      <c r="J198" s="68">
        <f t="shared" ref="J198:J256" si="17">ROUND(H198*25%,0)</f>
        <v>17</v>
      </c>
      <c r="K198" s="61">
        <v>19</v>
      </c>
      <c r="L198" s="69">
        <f t="shared" ref="L198:L261" si="18">H198-SUM(J198,K198)</f>
        <v>33</v>
      </c>
      <c r="M198" s="71">
        <f t="shared" ref="M198:M261" si="19">ROUND(I198*150%,0)</f>
        <v>473</v>
      </c>
    </row>
    <row r="199" spans="1:13" hidden="1" x14ac:dyDescent="0.2">
      <c r="A199" s="53">
        <v>96</v>
      </c>
      <c r="B199" s="62" t="s">
        <v>164</v>
      </c>
      <c r="C199" s="63" t="s">
        <v>186</v>
      </c>
      <c r="D199" s="63" t="s">
        <v>187</v>
      </c>
      <c r="E199" s="63" t="s">
        <v>170</v>
      </c>
      <c r="F199" s="63" t="s">
        <v>46</v>
      </c>
      <c r="G199" s="64">
        <v>316</v>
      </c>
      <c r="H199" s="60">
        <v>69</v>
      </c>
      <c r="I199" s="66">
        <f t="shared" si="16"/>
        <v>385</v>
      </c>
      <c r="J199" s="68">
        <f t="shared" si="17"/>
        <v>17</v>
      </c>
      <c r="K199" s="61">
        <v>19</v>
      </c>
      <c r="L199" s="69">
        <f t="shared" si="18"/>
        <v>33</v>
      </c>
      <c r="M199" s="71">
        <f t="shared" si="19"/>
        <v>578</v>
      </c>
    </row>
    <row r="200" spans="1:13" hidden="1" x14ac:dyDescent="0.2">
      <c r="A200" s="53">
        <v>96</v>
      </c>
      <c r="B200" s="62" t="s">
        <v>164</v>
      </c>
      <c r="C200" s="63" t="s">
        <v>186</v>
      </c>
      <c r="D200" s="63" t="s">
        <v>187</v>
      </c>
      <c r="E200" s="63" t="s">
        <v>47</v>
      </c>
      <c r="F200" s="63" t="s">
        <v>34</v>
      </c>
      <c r="G200" s="64">
        <v>169</v>
      </c>
      <c r="H200" s="60">
        <v>69</v>
      </c>
      <c r="I200" s="66">
        <f t="shared" si="16"/>
        <v>238</v>
      </c>
      <c r="J200" s="68">
        <f t="shared" si="17"/>
        <v>17</v>
      </c>
      <c r="K200" s="61">
        <v>19</v>
      </c>
      <c r="L200" s="69">
        <f t="shared" si="18"/>
        <v>33</v>
      </c>
      <c r="M200" s="71">
        <f t="shared" si="19"/>
        <v>357</v>
      </c>
    </row>
    <row r="201" spans="1:13" hidden="1" x14ac:dyDescent="0.2">
      <c r="A201" s="54">
        <v>98</v>
      </c>
      <c r="B201" s="57" t="s">
        <v>164</v>
      </c>
      <c r="C201" s="58" t="s">
        <v>188</v>
      </c>
      <c r="D201" s="58" t="s">
        <v>189</v>
      </c>
      <c r="E201" s="58" t="s">
        <v>27</v>
      </c>
      <c r="F201" s="58" t="s">
        <v>36</v>
      </c>
      <c r="G201" s="59">
        <v>140</v>
      </c>
      <c r="H201" s="60">
        <v>69</v>
      </c>
      <c r="I201" s="66">
        <f t="shared" si="16"/>
        <v>209</v>
      </c>
      <c r="J201" s="68">
        <f t="shared" si="17"/>
        <v>17</v>
      </c>
      <c r="K201" s="61">
        <v>19</v>
      </c>
      <c r="L201" s="69">
        <f t="shared" si="18"/>
        <v>33</v>
      </c>
      <c r="M201" s="71">
        <f t="shared" si="19"/>
        <v>314</v>
      </c>
    </row>
    <row r="202" spans="1:13" hidden="1" x14ac:dyDescent="0.2">
      <c r="A202" s="54">
        <v>98</v>
      </c>
      <c r="B202" s="57" t="s">
        <v>164</v>
      </c>
      <c r="C202" s="58" t="s">
        <v>188</v>
      </c>
      <c r="D202" s="58" t="s">
        <v>189</v>
      </c>
      <c r="E202" s="58" t="s">
        <v>37</v>
      </c>
      <c r="F202" s="58" t="s">
        <v>52</v>
      </c>
      <c r="G202" s="59">
        <v>170</v>
      </c>
      <c r="H202" s="60">
        <v>69</v>
      </c>
      <c r="I202" s="66">
        <f t="shared" si="16"/>
        <v>239</v>
      </c>
      <c r="J202" s="68">
        <f t="shared" si="17"/>
        <v>17</v>
      </c>
      <c r="K202" s="61">
        <v>19</v>
      </c>
      <c r="L202" s="69">
        <f t="shared" si="18"/>
        <v>33</v>
      </c>
      <c r="M202" s="71">
        <f t="shared" si="19"/>
        <v>359</v>
      </c>
    </row>
    <row r="203" spans="1:13" hidden="1" x14ac:dyDescent="0.2">
      <c r="A203" s="54">
        <v>98</v>
      </c>
      <c r="B203" s="57" t="s">
        <v>164</v>
      </c>
      <c r="C203" s="58" t="s">
        <v>188</v>
      </c>
      <c r="D203" s="58" t="s">
        <v>189</v>
      </c>
      <c r="E203" s="58" t="s">
        <v>53</v>
      </c>
      <c r="F203" s="58" t="s">
        <v>34</v>
      </c>
      <c r="G203" s="59">
        <v>140</v>
      </c>
      <c r="H203" s="60">
        <v>69</v>
      </c>
      <c r="I203" s="66">
        <f t="shared" si="16"/>
        <v>209</v>
      </c>
      <c r="J203" s="68">
        <f t="shared" si="17"/>
        <v>17</v>
      </c>
      <c r="K203" s="61">
        <v>19</v>
      </c>
      <c r="L203" s="69">
        <f t="shared" si="18"/>
        <v>33</v>
      </c>
      <c r="M203" s="71">
        <f t="shared" si="19"/>
        <v>314</v>
      </c>
    </row>
    <row r="204" spans="1:13" hidden="1" x14ac:dyDescent="0.2">
      <c r="A204" s="53">
        <v>100</v>
      </c>
      <c r="B204" s="62" t="s">
        <v>164</v>
      </c>
      <c r="C204" s="63" t="s">
        <v>190</v>
      </c>
      <c r="D204" s="63" t="s">
        <v>191</v>
      </c>
      <c r="E204" s="63" t="s">
        <v>27</v>
      </c>
      <c r="F204" s="63" t="s">
        <v>28</v>
      </c>
      <c r="G204" s="64">
        <v>146</v>
      </c>
      <c r="H204" s="60">
        <v>64</v>
      </c>
      <c r="I204" s="66">
        <f t="shared" si="16"/>
        <v>210</v>
      </c>
      <c r="J204" s="68">
        <f t="shared" si="17"/>
        <v>16</v>
      </c>
      <c r="K204" s="61">
        <f t="shared" ref="K204:K256" si="20">ROUND(H204*30%,0)</f>
        <v>19</v>
      </c>
      <c r="L204" s="69">
        <f t="shared" si="18"/>
        <v>29</v>
      </c>
      <c r="M204" s="71">
        <f t="shared" si="19"/>
        <v>315</v>
      </c>
    </row>
    <row r="205" spans="1:13" hidden="1" x14ac:dyDescent="0.2">
      <c r="A205" s="53">
        <v>100</v>
      </c>
      <c r="B205" s="62" t="s">
        <v>164</v>
      </c>
      <c r="C205" s="63" t="s">
        <v>190</v>
      </c>
      <c r="D205" s="63" t="s">
        <v>191</v>
      </c>
      <c r="E205" s="63" t="s">
        <v>29</v>
      </c>
      <c r="F205" s="63" t="s">
        <v>30</v>
      </c>
      <c r="G205" s="64">
        <v>165</v>
      </c>
      <c r="H205" s="60">
        <v>64</v>
      </c>
      <c r="I205" s="66">
        <f t="shared" si="16"/>
        <v>229</v>
      </c>
      <c r="J205" s="68">
        <f t="shared" si="17"/>
        <v>16</v>
      </c>
      <c r="K205" s="61">
        <f t="shared" si="20"/>
        <v>19</v>
      </c>
      <c r="L205" s="69">
        <f t="shared" si="18"/>
        <v>29</v>
      </c>
      <c r="M205" s="71">
        <f t="shared" si="19"/>
        <v>344</v>
      </c>
    </row>
    <row r="206" spans="1:13" hidden="1" x14ac:dyDescent="0.2">
      <c r="A206" s="53">
        <v>100</v>
      </c>
      <c r="B206" s="62" t="s">
        <v>164</v>
      </c>
      <c r="C206" s="63" t="s">
        <v>190</v>
      </c>
      <c r="D206" s="63" t="s">
        <v>191</v>
      </c>
      <c r="E206" s="63" t="s">
        <v>31</v>
      </c>
      <c r="F206" s="63" t="s">
        <v>32</v>
      </c>
      <c r="G206" s="64">
        <v>258</v>
      </c>
      <c r="H206" s="60">
        <v>64</v>
      </c>
      <c r="I206" s="66">
        <f t="shared" si="16"/>
        <v>322</v>
      </c>
      <c r="J206" s="68">
        <f t="shared" si="17"/>
        <v>16</v>
      </c>
      <c r="K206" s="61">
        <f t="shared" si="20"/>
        <v>19</v>
      </c>
      <c r="L206" s="69">
        <f t="shared" si="18"/>
        <v>29</v>
      </c>
      <c r="M206" s="71">
        <f t="shared" si="19"/>
        <v>483</v>
      </c>
    </row>
    <row r="207" spans="1:13" hidden="1" x14ac:dyDescent="0.2">
      <c r="A207" s="53">
        <v>100</v>
      </c>
      <c r="B207" s="62" t="s">
        <v>164</v>
      </c>
      <c r="C207" s="63" t="s">
        <v>190</v>
      </c>
      <c r="D207" s="63" t="s">
        <v>191</v>
      </c>
      <c r="E207" s="63" t="s">
        <v>33</v>
      </c>
      <c r="F207" s="63" t="s">
        <v>34</v>
      </c>
      <c r="G207" s="64">
        <v>146</v>
      </c>
      <c r="H207" s="60">
        <v>64</v>
      </c>
      <c r="I207" s="66">
        <f t="shared" si="16"/>
        <v>210</v>
      </c>
      <c r="J207" s="68">
        <f t="shared" si="17"/>
        <v>16</v>
      </c>
      <c r="K207" s="61">
        <f t="shared" si="20"/>
        <v>19</v>
      </c>
      <c r="L207" s="69">
        <f t="shared" si="18"/>
        <v>29</v>
      </c>
      <c r="M207" s="71">
        <f t="shared" si="19"/>
        <v>315</v>
      </c>
    </row>
    <row r="208" spans="1:13" hidden="1" x14ac:dyDescent="0.2">
      <c r="A208" s="54">
        <v>101</v>
      </c>
      <c r="B208" s="57" t="s">
        <v>164</v>
      </c>
      <c r="C208" s="58" t="s">
        <v>192</v>
      </c>
      <c r="D208" s="58" t="s">
        <v>193</v>
      </c>
      <c r="E208" s="58" t="s">
        <v>27</v>
      </c>
      <c r="F208" s="58" t="s">
        <v>28</v>
      </c>
      <c r="G208" s="59">
        <v>133</v>
      </c>
      <c r="H208" s="60">
        <v>64</v>
      </c>
      <c r="I208" s="66">
        <f t="shared" si="16"/>
        <v>197</v>
      </c>
      <c r="J208" s="68">
        <f t="shared" si="17"/>
        <v>16</v>
      </c>
      <c r="K208" s="61">
        <f t="shared" si="20"/>
        <v>19</v>
      </c>
      <c r="L208" s="69">
        <f t="shared" si="18"/>
        <v>29</v>
      </c>
      <c r="M208" s="71">
        <f t="shared" si="19"/>
        <v>296</v>
      </c>
    </row>
    <row r="209" spans="1:13" hidden="1" x14ac:dyDescent="0.2">
      <c r="A209" s="54">
        <v>101</v>
      </c>
      <c r="B209" s="57" t="s">
        <v>164</v>
      </c>
      <c r="C209" s="58" t="s">
        <v>192</v>
      </c>
      <c r="D209" s="58" t="s">
        <v>193</v>
      </c>
      <c r="E209" s="58" t="s">
        <v>29</v>
      </c>
      <c r="F209" s="58" t="s">
        <v>30</v>
      </c>
      <c r="G209" s="59">
        <v>156</v>
      </c>
      <c r="H209" s="60">
        <v>64</v>
      </c>
      <c r="I209" s="66">
        <f t="shared" si="16"/>
        <v>220</v>
      </c>
      <c r="J209" s="68">
        <f t="shared" si="17"/>
        <v>16</v>
      </c>
      <c r="K209" s="61">
        <f t="shared" si="20"/>
        <v>19</v>
      </c>
      <c r="L209" s="69">
        <f t="shared" si="18"/>
        <v>29</v>
      </c>
      <c r="M209" s="71">
        <f t="shared" si="19"/>
        <v>330</v>
      </c>
    </row>
    <row r="210" spans="1:13" hidden="1" x14ac:dyDescent="0.2">
      <c r="A210" s="54">
        <v>101</v>
      </c>
      <c r="B210" s="57" t="s">
        <v>164</v>
      </c>
      <c r="C210" s="58" t="s">
        <v>192</v>
      </c>
      <c r="D210" s="58" t="s">
        <v>193</v>
      </c>
      <c r="E210" s="58" t="s">
        <v>31</v>
      </c>
      <c r="F210" s="58" t="s">
        <v>32</v>
      </c>
      <c r="G210" s="59">
        <v>214</v>
      </c>
      <c r="H210" s="60">
        <v>64</v>
      </c>
      <c r="I210" s="66">
        <f t="shared" si="16"/>
        <v>278</v>
      </c>
      <c r="J210" s="68">
        <f t="shared" si="17"/>
        <v>16</v>
      </c>
      <c r="K210" s="61">
        <f t="shared" si="20"/>
        <v>19</v>
      </c>
      <c r="L210" s="69">
        <f t="shared" si="18"/>
        <v>29</v>
      </c>
      <c r="M210" s="71">
        <f t="shared" si="19"/>
        <v>417</v>
      </c>
    </row>
    <row r="211" spans="1:13" hidden="1" x14ac:dyDescent="0.2">
      <c r="A211" s="54">
        <v>101</v>
      </c>
      <c r="B211" s="57" t="s">
        <v>164</v>
      </c>
      <c r="C211" s="58" t="s">
        <v>192</v>
      </c>
      <c r="D211" s="58" t="s">
        <v>193</v>
      </c>
      <c r="E211" s="58" t="s">
        <v>33</v>
      </c>
      <c r="F211" s="58" t="s">
        <v>34</v>
      </c>
      <c r="G211" s="59">
        <v>133</v>
      </c>
      <c r="H211" s="60">
        <v>64</v>
      </c>
      <c r="I211" s="66">
        <f t="shared" si="16"/>
        <v>197</v>
      </c>
      <c r="J211" s="68">
        <f t="shared" si="17"/>
        <v>16</v>
      </c>
      <c r="K211" s="61">
        <f t="shared" si="20"/>
        <v>19</v>
      </c>
      <c r="L211" s="69">
        <f t="shared" si="18"/>
        <v>29</v>
      </c>
      <c r="M211" s="71">
        <f t="shared" si="19"/>
        <v>296</v>
      </c>
    </row>
    <row r="212" spans="1:13" hidden="1" x14ac:dyDescent="0.2">
      <c r="A212" s="53">
        <v>102</v>
      </c>
      <c r="B212" s="62" t="s">
        <v>164</v>
      </c>
      <c r="C212" s="63" t="s">
        <v>194</v>
      </c>
      <c r="D212" s="63" t="s">
        <v>195</v>
      </c>
      <c r="E212" s="63" t="s">
        <v>27</v>
      </c>
      <c r="F212" s="63" t="s">
        <v>169</v>
      </c>
      <c r="G212" s="64">
        <v>163</v>
      </c>
      <c r="H212" s="60">
        <v>64</v>
      </c>
      <c r="I212" s="66">
        <f t="shared" si="16"/>
        <v>227</v>
      </c>
      <c r="J212" s="68">
        <f t="shared" si="17"/>
        <v>16</v>
      </c>
      <c r="K212" s="61">
        <f t="shared" si="20"/>
        <v>19</v>
      </c>
      <c r="L212" s="69">
        <f t="shared" si="18"/>
        <v>29</v>
      </c>
      <c r="M212" s="71">
        <f t="shared" si="19"/>
        <v>341</v>
      </c>
    </row>
    <row r="213" spans="1:13" hidden="1" x14ac:dyDescent="0.2">
      <c r="A213" s="53">
        <v>102</v>
      </c>
      <c r="B213" s="62" t="s">
        <v>164</v>
      </c>
      <c r="C213" s="63" t="s">
        <v>194</v>
      </c>
      <c r="D213" s="63" t="s">
        <v>195</v>
      </c>
      <c r="E213" s="63" t="s">
        <v>170</v>
      </c>
      <c r="F213" s="63" t="s">
        <v>52</v>
      </c>
      <c r="G213" s="64">
        <v>215</v>
      </c>
      <c r="H213" s="60">
        <v>64</v>
      </c>
      <c r="I213" s="66">
        <f t="shared" si="16"/>
        <v>279</v>
      </c>
      <c r="J213" s="68">
        <f t="shared" si="17"/>
        <v>16</v>
      </c>
      <c r="K213" s="61">
        <f t="shared" si="20"/>
        <v>19</v>
      </c>
      <c r="L213" s="69">
        <f t="shared" si="18"/>
        <v>29</v>
      </c>
      <c r="M213" s="71">
        <f t="shared" si="19"/>
        <v>419</v>
      </c>
    </row>
    <row r="214" spans="1:13" hidden="1" x14ac:dyDescent="0.2">
      <c r="A214" s="53">
        <v>102</v>
      </c>
      <c r="B214" s="62" t="s">
        <v>164</v>
      </c>
      <c r="C214" s="63" t="s">
        <v>194</v>
      </c>
      <c r="D214" s="63" t="s">
        <v>195</v>
      </c>
      <c r="E214" s="63" t="s">
        <v>53</v>
      </c>
      <c r="F214" s="63" t="s">
        <v>34</v>
      </c>
      <c r="G214" s="64">
        <v>107</v>
      </c>
      <c r="H214" s="60">
        <v>64</v>
      </c>
      <c r="I214" s="66">
        <f t="shared" si="16"/>
        <v>171</v>
      </c>
      <c r="J214" s="68">
        <f t="shared" si="17"/>
        <v>16</v>
      </c>
      <c r="K214" s="61">
        <f t="shared" si="20"/>
        <v>19</v>
      </c>
      <c r="L214" s="69">
        <f t="shared" si="18"/>
        <v>29</v>
      </c>
      <c r="M214" s="71">
        <f t="shared" si="19"/>
        <v>257</v>
      </c>
    </row>
    <row r="215" spans="1:13" hidden="1" x14ac:dyDescent="0.2">
      <c r="A215" s="54">
        <v>103</v>
      </c>
      <c r="B215" s="57" t="s">
        <v>164</v>
      </c>
      <c r="C215" s="58" t="s">
        <v>196</v>
      </c>
      <c r="D215" s="58" t="s">
        <v>196</v>
      </c>
      <c r="E215" s="58" t="s">
        <v>27</v>
      </c>
      <c r="F215" s="58" t="s">
        <v>169</v>
      </c>
      <c r="G215" s="59">
        <v>167</v>
      </c>
      <c r="H215" s="60">
        <v>69</v>
      </c>
      <c r="I215" s="66">
        <f t="shared" si="16"/>
        <v>236</v>
      </c>
      <c r="J215" s="68">
        <f t="shared" si="17"/>
        <v>17</v>
      </c>
      <c r="K215" s="61">
        <v>19</v>
      </c>
      <c r="L215" s="69">
        <f t="shared" si="18"/>
        <v>33</v>
      </c>
      <c r="M215" s="71">
        <f t="shared" si="19"/>
        <v>354</v>
      </c>
    </row>
    <row r="216" spans="1:13" hidden="1" x14ac:dyDescent="0.2">
      <c r="A216" s="54">
        <v>103</v>
      </c>
      <c r="B216" s="57" t="s">
        <v>164</v>
      </c>
      <c r="C216" s="58" t="s">
        <v>196</v>
      </c>
      <c r="D216" s="58" t="s">
        <v>196</v>
      </c>
      <c r="E216" s="58" t="s">
        <v>170</v>
      </c>
      <c r="F216" s="58" t="s">
        <v>46</v>
      </c>
      <c r="G216" s="59">
        <v>211</v>
      </c>
      <c r="H216" s="60">
        <v>69</v>
      </c>
      <c r="I216" s="66">
        <f t="shared" si="16"/>
        <v>280</v>
      </c>
      <c r="J216" s="68">
        <f t="shared" si="17"/>
        <v>17</v>
      </c>
      <c r="K216" s="61">
        <v>19</v>
      </c>
      <c r="L216" s="69">
        <f t="shared" si="18"/>
        <v>33</v>
      </c>
      <c r="M216" s="71">
        <f t="shared" si="19"/>
        <v>420</v>
      </c>
    </row>
    <row r="217" spans="1:13" hidden="1" x14ac:dyDescent="0.2">
      <c r="A217" s="54">
        <v>103</v>
      </c>
      <c r="B217" s="57" t="s">
        <v>164</v>
      </c>
      <c r="C217" s="58" t="s">
        <v>196</v>
      </c>
      <c r="D217" s="58" t="s">
        <v>196</v>
      </c>
      <c r="E217" s="58" t="s">
        <v>47</v>
      </c>
      <c r="F217" s="58" t="s">
        <v>34</v>
      </c>
      <c r="G217" s="59">
        <v>130</v>
      </c>
      <c r="H217" s="60">
        <v>69</v>
      </c>
      <c r="I217" s="66">
        <f t="shared" si="16"/>
        <v>199</v>
      </c>
      <c r="J217" s="68">
        <f t="shared" si="17"/>
        <v>17</v>
      </c>
      <c r="K217" s="61">
        <v>19</v>
      </c>
      <c r="L217" s="69">
        <f t="shared" si="18"/>
        <v>33</v>
      </c>
      <c r="M217" s="71">
        <f t="shared" si="19"/>
        <v>299</v>
      </c>
    </row>
    <row r="218" spans="1:13" hidden="1" x14ac:dyDescent="0.2">
      <c r="A218" s="53">
        <v>104</v>
      </c>
      <c r="B218" s="62" t="s">
        <v>164</v>
      </c>
      <c r="C218" s="63" t="s">
        <v>197</v>
      </c>
      <c r="D218" s="63" t="s">
        <v>198</v>
      </c>
      <c r="E218" s="63" t="s">
        <v>27</v>
      </c>
      <c r="F218" s="63" t="s">
        <v>169</v>
      </c>
      <c r="G218" s="64">
        <v>123</v>
      </c>
      <c r="H218" s="60">
        <v>64</v>
      </c>
      <c r="I218" s="66">
        <f t="shared" si="16"/>
        <v>187</v>
      </c>
      <c r="J218" s="68">
        <f t="shared" si="17"/>
        <v>16</v>
      </c>
      <c r="K218" s="61">
        <f t="shared" si="20"/>
        <v>19</v>
      </c>
      <c r="L218" s="69">
        <f t="shared" si="18"/>
        <v>29</v>
      </c>
      <c r="M218" s="71">
        <f t="shared" si="19"/>
        <v>281</v>
      </c>
    </row>
    <row r="219" spans="1:13" hidden="1" x14ac:dyDescent="0.2">
      <c r="A219" s="53">
        <v>104</v>
      </c>
      <c r="B219" s="62" t="s">
        <v>164</v>
      </c>
      <c r="C219" s="63" t="s">
        <v>197</v>
      </c>
      <c r="D219" s="63" t="s">
        <v>198</v>
      </c>
      <c r="E219" s="63" t="s">
        <v>170</v>
      </c>
      <c r="F219" s="63" t="s">
        <v>52</v>
      </c>
      <c r="G219" s="64">
        <v>208</v>
      </c>
      <c r="H219" s="60">
        <v>64</v>
      </c>
      <c r="I219" s="66">
        <f t="shared" si="16"/>
        <v>272</v>
      </c>
      <c r="J219" s="68">
        <f t="shared" si="17"/>
        <v>16</v>
      </c>
      <c r="K219" s="61">
        <f t="shared" si="20"/>
        <v>19</v>
      </c>
      <c r="L219" s="69">
        <f t="shared" si="18"/>
        <v>29</v>
      </c>
      <c r="M219" s="71">
        <f t="shared" si="19"/>
        <v>408</v>
      </c>
    </row>
    <row r="220" spans="1:13" hidden="1" x14ac:dyDescent="0.2">
      <c r="A220" s="53">
        <v>104</v>
      </c>
      <c r="B220" s="62" t="s">
        <v>164</v>
      </c>
      <c r="C220" s="63" t="s">
        <v>197</v>
      </c>
      <c r="D220" s="63" t="s">
        <v>198</v>
      </c>
      <c r="E220" s="63" t="s">
        <v>53</v>
      </c>
      <c r="F220" s="63" t="s">
        <v>34</v>
      </c>
      <c r="G220" s="64">
        <v>123</v>
      </c>
      <c r="H220" s="60">
        <v>64</v>
      </c>
      <c r="I220" s="66">
        <f t="shared" si="16"/>
        <v>187</v>
      </c>
      <c r="J220" s="68">
        <f t="shared" si="17"/>
        <v>16</v>
      </c>
      <c r="K220" s="61">
        <f t="shared" si="20"/>
        <v>19</v>
      </c>
      <c r="L220" s="69">
        <f t="shared" si="18"/>
        <v>29</v>
      </c>
      <c r="M220" s="71">
        <f t="shared" si="19"/>
        <v>281</v>
      </c>
    </row>
    <row r="221" spans="1:13" hidden="1" x14ac:dyDescent="0.2">
      <c r="A221" s="54">
        <v>105</v>
      </c>
      <c r="B221" s="57" t="s">
        <v>164</v>
      </c>
      <c r="C221" s="58" t="s">
        <v>199</v>
      </c>
      <c r="D221" s="58" t="s">
        <v>200</v>
      </c>
      <c r="E221" s="58" t="s">
        <v>27</v>
      </c>
      <c r="F221" s="58" t="s">
        <v>75</v>
      </c>
      <c r="G221" s="59">
        <v>148</v>
      </c>
      <c r="H221" s="60">
        <v>69</v>
      </c>
      <c r="I221" s="66">
        <f t="shared" si="16"/>
        <v>217</v>
      </c>
      <c r="J221" s="68">
        <f t="shared" si="17"/>
        <v>17</v>
      </c>
      <c r="K221" s="61">
        <v>19</v>
      </c>
      <c r="L221" s="69">
        <f t="shared" si="18"/>
        <v>33</v>
      </c>
      <c r="M221" s="71">
        <f t="shared" si="19"/>
        <v>326</v>
      </c>
    </row>
    <row r="222" spans="1:13" hidden="1" x14ac:dyDescent="0.2">
      <c r="A222" s="54">
        <v>105</v>
      </c>
      <c r="B222" s="57" t="s">
        <v>164</v>
      </c>
      <c r="C222" s="58" t="s">
        <v>199</v>
      </c>
      <c r="D222" s="58" t="s">
        <v>200</v>
      </c>
      <c r="E222" s="58" t="s">
        <v>76</v>
      </c>
      <c r="F222" s="58" t="s">
        <v>52</v>
      </c>
      <c r="G222" s="59">
        <v>168</v>
      </c>
      <c r="H222" s="60">
        <v>69</v>
      </c>
      <c r="I222" s="66">
        <f t="shared" si="16"/>
        <v>237</v>
      </c>
      <c r="J222" s="68">
        <f t="shared" si="17"/>
        <v>17</v>
      </c>
      <c r="K222" s="61">
        <v>19</v>
      </c>
      <c r="L222" s="69">
        <f t="shared" si="18"/>
        <v>33</v>
      </c>
      <c r="M222" s="71">
        <f t="shared" si="19"/>
        <v>356</v>
      </c>
    </row>
    <row r="223" spans="1:13" hidden="1" x14ac:dyDescent="0.2">
      <c r="A223" s="54">
        <v>105</v>
      </c>
      <c r="B223" s="57" t="s">
        <v>164</v>
      </c>
      <c r="C223" s="58" t="s">
        <v>199</v>
      </c>
      <c r="D223" s="58" t="s">
        <v>200</v>
      </c>
      <c r="E223" s="58" t="s">
        <v>53</v>
      </c>
      <c r="F223" s="58" t="s">
        <v>34</v>
      </c>
      <c r="G223" s="59">
        <v>148</v>
      </c>
      <c r="H223" s="60">
        <v>69</v>
      </c>
      <c r="I223" s="66">
        <f t="shared" si="16"/>
        <v>217</v>
      </c>
      <c r="J223" s="68">
        <f t="shared" si="17"/>
        <v>17</v>
      </c>
      <c r="K223" s="61">
        <v>19</v>
      </c>
      <c r="L223" s="69">
        <f t="shared" si="18"/>
        <v>33</v>
      </c>
      <c r="M223" s="71">
        <f t="shared" si="19"/>
        <v>326</v>
      </c>
    </row>
    <row r="224" spans="1:13" hidden="1" x14ac:dyDescent="0.2">
      <c r="A224" s="53">
        <v>106</v>
      </c>
      <c r="B224" s="62" t="s">
        <v>164</v>
      </c>
      <c r="C224" s="63" t="s">
        <v>201</v>
      </c>
      <c r="D224" s="63" t="s">
        <v>202</v>
      </c>
      <c r="E224" s="63" t="s">
        <v>27</v>
      </c>
      <c r="F224" s="63" t="s">
        <v>169</v>
      </c>
      <c r="G224" s="64">
        <v>132</v>
      </c>
      <c r="H224" s="60">
        <v>69</v>
      </c>
      <c r="I224" s="66">
        <f t="shared" si="16"/>
        <v>201</v>
      </c>
      <c r="J224" s="68">
        <f t="shared" si="17"/>
        <v>17</v>
      </c>
      <c r="K224" s="61">
        <v>19</v>
      </c>
      <c r="L224" s="69">
        <f t="shared" si="18"/>
        <v>33</v>
      </c>
      <c r="M224" s="71">
        <f t="shared" si="19"/>
        <v>302</v>
      </c>
    </row>
    <row r="225" spans="1:13" hidden="1" x14ac:dyDescent="0.2">
      <c r="A225" s="53">
        <v>106</v>
      </c>
      <c r="B225" s="62" t="s">
        <v>164</v>
      </c>
      <c r="C225" s="63" t="s">
        <v>201</v>
      </c>
      <c r="D225" s="63" t="s">
        <v>202</v>
      </c>
      <c r="E225" s="63" t="s">
        <v>170</v>
      </c>
      <c r="F225" s="63" t="s">
        <v>52</v>
      </c>
      <c r="G225" s="64">
        <v>215</v>
      </c>
      <c r="H225" s="60">
        <v>69</v>
      </c>
      <c r="I225" s="66">
        <f t="shared" si="16"/>
        <v>284</v>
      </c>
      <c r="J225" s="68">
        <f t="shared" si="17"/>
        <v>17</v>
      </c>
      <c r="K225" s="61">
        <v>19</v>
      </c>
      <c r="L225" s="69">
        <f t="shared" si="18"/>
        <v>33</v>
      </c>
      <c r="M225" s="71">
        <f t="shared" si="19"/>
        <v>426</v>
      </c>
    </row>
    <row r="226" spans="1:13" hidden="1" x14ac:dyDescent="0.2">
      <c r="A226" s="53">
        <v>106</v>
      </c>
      <c r="B226" s="62" t="s">
        <v>164</v>
      </c>
      <c r="C226" s="63" t="s">
        <v>201</v>
      </c>
      <c r="D226" s="63" t="s">
        <v>202</v>
      </c>
      <c r="E226" s="63" t="s">
        <v>53</v>
      </c>
      <c r="F226" s="63" t="s">
        <v>34</v>
      </c>
      <c r="G226" s="64">
        <v>132</v>
      </c>
      <c r="H226" s="60">
        <v>69</v>
      </c>
      <c r="I226" s="66">
        <f t="shared" si="16"/>
        <v>201</v>
      </c>
      <c r="J226" s="68">
        <f t="shared" si="17"/>
        <v>17</v>
      </c>
      <c r="K226" s="61">
        <v>19</v>
      </c>
      <c r="L226" s="69">
        <f t="shared" si="18"/>
        <v>33</v>
      </c>
      <c r="M226" s="71">
        <f t="shared" si="19"/>
        <v>302</v>
      </c>
    </row>
    <row r="227" spans="1:13" hidden="1" x14ac:dyDescent="0.2">
      <c r="A227" s="54">
        <v>107</v>
      </c>
      <c r="B227" s="57" t="s">
        <v>164</v>
      </c>
      <c r="C227" s="58" t="s">
        <v>203</v>
      </c>
      <c r="D227" s="58" t="s">
        <v>204</v>
      </c>
      <c r="E227" s="58" t="s">
        <v>27</v>
      </c>
      <c r="F227" s="58" t="s">
        <v>36</v>
      </c>
      <c r="G227" s="59">
        <v>111</v>
      </c>
      <c r="H227" s="60">
        <v>64</v>
      </c>
      <c r="I227" s="66">
        <f t="shared" si="16"/>
        <v>175</v>
      </c>
      <c r="J227" s="68">
        <f t="shared" si="17"/>
        <v>16</v>
      </c>
      <c r="K227" s="61">
        <f t="shared" si="20"/>
        <v>19</v>
      </c>
      <c r="L227" s="69">
        <f t="shared" si="18"/>
        <v>29</v>
      </c>
      <c r="M227" s="71">
        <f t="shared" si="19"/>
        <v>263</v>
      </c>
    </row>
    <row r="228" spans="1:13" hidden="1" x14ac:dyDescent="0.2">
      <c r="A228" s="54">
        <v>107</v>
      </c>
      <c r="B228" s="57" t="s">
        <v>164</v>
      </c>
      <c r="C228" s="58" t="s">
        <v>203</v>
      </c>
      <c r="D228" s="58" t="s">
        <v>204</v>
      </c>
      <c r="E228" s="58" t="s">
        <v>37</v>
      </c>
      <c r="F228" s="58" t="s">
        <v>52</v>
      </c>
      <c r="G228" s="59">
        <v>148</v>
      </c>
      <c r="H228" s="60">
        <v>64</v>
      </c>
      <c r="I228" s="66">
        <f t="shared" si="16"/>
        <v>212</v>
      </c>
      <c r="J228" s="68">
        <f t="shared" si="17"/>
        <v>16</v>
      </c>
      <c r="K228" s="61">
        <f t="shared" si="20"/>
        <v>19</v>
      </c>
      <c r="L228" s="69">
        <f t="shared" si="18"/>
        <v>29</v>
      </c>
      <c r="M228" s="71">
        <f t="shared" si="19"/>
        <v>318</v>
      </c>
    </row>
    <row r="229" spans="1:13" hidden="1" x14ac:dyDescent="0.2">
      <c r="A229" s="54">
        <v>107</v>
      </c>
      <c r="B229" s="57" t="s">
        <v>164</v>
      </c>
      <c r="C229" s="58" t="s">
        <v>203</v>
      </c>
      <c r="D229" s="58" t="s">
        <v>204</v>
      </c>
      <c r="E229" s="58" t="s">
        <v>53</v>
      </c>
      <c r="F229" s="58" t="s">
        <v>34</v>
      </c>
      <c r="G229" s="59">
        <v>111</v>
      </c>
      <c r="H229" s="60">
        <v>64</v>
      </c>
      <c r="I229" s="66">
        <f t="shared" si="16"/>
        <v>175</v>
      </c>
      <c r="J229" s="68">
        <f t="shared" si="17"/>
        <v>16</v>
      </c>
      <c r="K229" s="61">
        <f t="shared" si="20"/>
        <v>19</v>
      </c>
      <c r="L229" s="69">
        <f t="shared" si="18"/>
        <v>29</v>
      </c>
      <c r="M229" s="71">
        <f t="shared" si="19"/>
        <v>263</v>
      </c>
    </row>
    <row r="230" spans="1:13" hidden="1" x14ac:dyDescent="0.2">
      <c r="A230" s="53">
        <v>108</v>
      </c>
      <c r="B230" s="62" t="s">
        <v>164</v>
      </c>
      <c r="C230" s="63" t="s">
        <v>205</v>
      </c>
      <c r="D230" s="63" t="s">
        <v>206</v>
      </c>
      <c r="E230" s="63" t="s">
        <v>27</v>
      </c>
      <c r="F230" s="63" t="s">
        <v>36</v>
      </c>
      <c r="G230" s="64">
        <v>145</v>
      </c>
      <c r="H230" s="60">
        <v>69</v>
      </c>
      <c r="I230" s="66">
        <f t="shared" si="16"/>
        <v>214</v>
      </c>
      <c r="J230" s="68">
        <f t="shared" si="17"/>
        <v>17</v>
      </c>
      <c r="K230" s="61">
        <v>19</v>
      </c>
      <c r="L230" s="69">
        <f t="shared" si="18"/>
        <v>33</v>
      </c>
      <c r="M230" s="71">
        <f t="shared" si="19"/>
        <v>321</v>
      </c>
    </row>
    <row r="231" spans="1:13" hidden="1" x14ac:dyDescent="0.2">
      <c r="A231" s="53">
        <v>108</v>
      </c>
      <c r="B231" s="62" t="s">
        <v>164</v>
      </c>
      <c r="C231" s="63" t="s">
        <v>205</v>
      </c>
      <c r="D231" s="63" t="s">
        <v>206</v>
      </c>
      <c r="E231" s="63" t="s">
        <v>37</v>
      </c>
      <c r="F231" s="63" t="s">
        <v>46</v>
      </c>
      <c r="G231" s="64">
        <v>192</v>
      </c>
      <c r="H231" s="60">
        <v>69</v>
      </c>
      <c r="I231" s="66">
        <f t="shared" si="16"/>
        <v>261</v>
      </c>
      <c r="J231" s="68">
        <f t="shared" si="17"/>
        <v>17</v>
      </c>
      <c r="K231" s="61">
        <v>19</v>
      </c>
      <c r="L231" s="69">
        <f t="shared" si="18"/>
        <v>33</v>
      </c>
      <c r="M231" s="71">
        <f t="shared" si="19"/>
        <v>392</v>
      </c>
    </row>
    <row r="232" spans="1:13" hidden="1" x14ac:dyDescent="0.2">
      <c r="A232" s="53">
        <v>108</v>
      </c>
      <c r="B232" s="62" t="s">
        <v>164</v>
      </c>
      <c r="C232" s="63" t="s">
        <v>205</v>
      </c>
      <c r="D232" s="63" t="s">
        <v>206</v>
      </c>
      <c r="E232" s="63" t="s">
        <v>47</v>
      </c>
      <c r="F232" s="63" t="s">
        <v>34</v>
      </c>
      <c r="G232" s="64">
        <v>145</v>
      </c>
      <c r="H232" s="60">
        <v>69</v>
      </c>
      <c r="I232" s="66">
        <f t="shared" si="16"/>
        <v>214</v>
      </c>
      <c r="J232" s="68">
        <f t="shared" si="17"/>
        <v>17</v>
      </c>
      <c r="K232" s="61">
        <v>19</v>
      </c>
      <c r="L232" s="69">
        <f t="shared" si="18"/>
        <v>33</v>
      </c>
      <c r="M232" s="71">
        <f t="shared" si="19"/>
        <v>321</v>
      </c>
    </row>
    <row r="233" spans="1:13" hidden="1" x14ac:dyDescent="0.2">
      <c r="A233" s="54">
        <v>109</v>
      </c>
      <c r="B233" s="57" t="s">
        <v>164</v>
      </c>
      <c r="C233" s="58" t="s">
        <v>207</v>
      </c>
      <c r="D233" s="58" t="s">
        <v>208</v>
      </c>
      <c r="E233" s="58" t="s">
        <v>27</v>
      </c>
      <c r="F233" s="58" t="s">
        <v>75</v>
      </c>
      <c r="G233" s="59">
        <v>192</v>
      </c>
      <c r="H233" s="60">
        <v>69</v>
      </c>
      <c r="I233" s="66">
        <f t="shared" si="16"/>
        <v>261</v>
      </c>
      <c r="J233" s="68">
        <f t="shared" si="17"/>
        <v>17</v>
      </c>
      <c r="K233" s="61">
        <v>19</v>
      </c>
      <c r="L233" s="69">
        <f t="shared" si="18"/>
        <v>33</v>
      </c>
      <c r="M233" s="71">
        <f t="shared" si="19"/>
        <v>392</v>
      </c>
    </row>
    <row r="234" spans="1:13" hidden="1" x14ac:dyDescent="0.2">
      <c r="A234" s="54">
        <v>109</v>
      </c>
      <c r="B234" s="57" t="s">
        <v>164</v>
      </c>
      <c r="C234" s="58" t="s">
        <v>207</v>
      </c>
      <c r="D234" s="58" t="s">
        <v>208</v>
      </c>
      <c r="E234" s="58" t="s">
        <v>76</v>
      </c>
      <c r="F234" s="58" t="s">
        <v>46</v>
      </c>
      <c r="G234" s="59">
        <v>294</v>
      </c>
      <c r="H234" s="60">
        <v>69</v>
      </c>
      <c r="I234" s="66">
        <f t="shared" si="16"/>
        <v>363</v>
      </c>
      <c r="J234" s="68">
        <f t="shared" si="17"/>
        <v>17</v>
      </c>
      <c r="K234" s="61">
        <v>19</v>
      </c>
      <c r="L234" s="69">
        <f t="shared" si="18"/>
        <v>33</v>
      </c>
      <c r="M234" s="71">
        <f t="shared" si="19"/>
        <v>545</v>
      </c>
    </row>
    <row r="235" spans="1:13" hidden="1" x14ac:dyDescent="0.2">
      <c r="A235" s="54">
        <v>109</v>
      </c>
      <c r="B235" s="57" t="s">
        <v>164</v>
      </c>
      <c r="C235" s="58" t="s">
        <v>207</v>
      </c>
      <c r="D235" s="58" t="s">
        <v>208</v>
      </c>
      <c r="E235" s="58" t="s">
        <v>47</v>
      </c>
      <c r="F235" s="58" t="s">
        <v>34</v>
      </c>
      <c r="G235" s="59">
        <v>192</v>
      </c>
      <c r="H235" s="60">
        <v>69</v>
      </c>
      <c r="I235" s="66">
        <f t="shared" si="16"/>
        <v>261</v>
      </c>
      <c r="J235" s="68">
        <f t="shared" si="17"/>
        <v>17</v>
      </c>
      <c r="K235" s="61">
        <v>19</v>
      </c>
      <c r="L235" s="69">
        <f t="shared" si="18"/>
        <v>33</v>
      </c>
      <c r="M235" s="71">
        <f t="shared" si="19"/>
        <v>392</v>
      </c>
    </row>
    <row r="236" spans="1:13" hidden="1" x14ac:dyDescent="0.2">
      <c r="A236" s="53">
        <v>110</v>
      </c>
      <c r="B236" s="62" t="s">
        <v>209</v>
      </c>
      <c r="C236" s="63" t="s">
        <v>210</v>
      </c>
      <c r="D236" s="63" t="s">
        <v>211</v>
      </c>
      <c r="E236" s="63" t="s">
        <v>24</v>
      </c>
      <c r="F236" s="63" t="s">
        <v>24</v>
      </c>
      <c r="G236" s="64">
        <v>120</v>
      </c>
      <c r="H236" s="60">
        <v>59</v>
      </c>
      <c r="I236" s="66">
        <f t="shared" si="16"/>
        <v>179</v>
      </c>
      <c r="J236" s="68">
        <f t="shared" si="17"/>
        <v>15</v>
      </c>
      <c r="K236" s="61">
        <f t="shared" si="20"/>
        <v>18</v>
      </c>
      <c r="L236" s="69">
        <f t="shared" si="18"/>
        <v>26</v>
      </c>
      <c r="M236" s="71">
        <f t="shared" si="19"/>
        <v>269</v>
      </c>
    </row>
    <row r="237" spans="1:13" x14ac:dyDescent="0.2">
      <c r="A237" s="54">
        <v>111</v>
      </c>
      <c r="B237" s="57" t="s">
        <v>209</v>
      </c>
      <c r="C237" s="58" t="s">
        <v>212</v>
      </c>
      <c r="D237" s="58" t="s">
        <v>213</v>
      </c>
      <c r="E237" s="58" t="s">
        <v>27</v>
      </c>
      <c r="F237" s="58" t="s">
        <v>36</v>
      </c>
      <c r="G237" s="59">
        <v>173</v>
      </c>
      <c r="H237" s="60">
        <v>74</v>
      </c>
      <c r="I237" s="66">
        <f t="shared" si="16"/>
        <v>247</v>
      </c>
      <c r="J237" s="68">
        <v>18</v>
      </c>
      <c r="K237" s="61">
        <v>20</v>
      </c>
      <c r="L237" s="69">
        <f t="shared" si="18"/>
        <v>36</v>
      </c>
      <c r="M237" s="71">
        <f t="shared" si="19"/>
        <v>371</v>
      </c>
    </row>
    <row r="238" spans="1:13" x14ac:dyDescent="0.2">
      <c r="A238" s="54">
        <v>111</v>
      </c>
      <c r="B238" s="57" t="s">
        <v>209</v>
      </c>
      <c r="C238" s="58" t="s">
        <v>212</v>
      </c>
      <c r="D238" s="58" t="s">
        <v>213</v>
      </c>
      <c r="E238" s="58" t="s">
        <v>37</v>
      </c>
      <c r="F238" s="58" t="s">
        <v>52</v>
      </c>
      <c r="G238" s="59">
        <v>199</v>
      </c>
      <c r="H238" s="60">
        <v>74</v>
      </c>
      <c r="I238" s="66">
        <f t="shared" si="16"/>
        <v>273</v>
      </c>
      <c r="J238" s="68">
        <v>18</v>
      </c>
      <c r="K238" s="61">
        <v>20</v>
      </c>
      <c r="L238" s="69">
        <f t="shared" si="18"/>
        <v>36</v>
      </c>
      <c r="M238" s="71">
        <f t="shared" si="19"/>
        <v>410</v>
      </c>
    </row>
    <row r="239" spans="1:13" x14ac:dyDescent="0.2">
      <c r="A239" s="54">
        <v>111</v>
      </c>
      <c r="B239" s="57" t="s">
        <v>209</v>
      </c>
      <c r="C239" s="58" t="s">
        <v>212</v>
      </c>
      <c r="D239" s="58" t="s">
        <v>213</v>
      </c>
      <c r="E239" s="58" t="s">
        <v>53</v>
      </c>
      <c r="F239" s="58" t="s">
        <v>34</v>
      </c>
      <c r="G239" s="59">
        <v>173</v>
      </c>
      <c r="H239" s="60">
        <v>74</v>
      </c>
      <c r="I239" s="66">
        <f t="shared" si="16"/>
        <v>247</v>
      </c>
      <c r="J239" s="68">
        <v>18</v>
      </c>
      <c r="K239" s="61">
        <v>20</v>
      </c>
      <c r="L239" s="69">
        <f t="shared" si="18"/>
        <v>36</v>
      </c>
      <c r="M239" s="71">
        <f t="shared" si="19"/>
        <v>371</v>
      </c>
    </row>
    <row r="240" spans="1:13" hidden="1" x14ac:dyDescent="0.2">
      <c r="A240" s="53">
        <v>413</v>
      </c>
      <c r="B240" s="62" t="s">
        <v>209</v>
      </c>
      <c r="C240" s="63" t="s">
        <v>214</v>
      </c>
      <c r="D240" s="63" t="s">
        <v>215</v>
      </c>
      <c r="E240" s="63" t="s">
        <v>24</v>
      </c>
      <c r="F240" s="63" t="s">
        <v>24</v>
      </c>
      <c r="G240" s="64">
        <v>117</v>
      </c>
      <c r="H240" s="60">
        <v>59</v>
      </c>
      <c r="I240" s="66">
        <f t="shared" si="16"/>
        <v>176</v>
      </c>
      <c r="J240" s="68">
        <f t="shared" si="17"/>
        <v>15</v>
      </c>
      <c r="K240" s="61">
        <f t="shared" si="20"/>
        <v>18</v>
      </c>
      <c r="L240" s="69">
        <f t="shared" si="18"/>
        <v>26</v>
      </c>
      <c r="M240" s="71">
        <f t="shared" si="19"/>
        <v>264</v>
      </c>
    </row>
    <row r="241" spans="1:13" hidden="1" x14ac:dyDescent="0.2">
      <c r="A241" s="54">
        <v>115</v>
      </c>
      <c r="B241" s="57" t="s">
        <v>209</v>
      </c>
      <c r="C241" s="58" t="s">
        <v>216</v>
      </c>
      <c r="D241" s="58" t="s">
        <v>217</v>
      </c>
      <c r="E241" s="58" t="s">
        <v>27</v>
      </c>
      <c r="F241" s="58" t="s">
        <v>28</v>
      </c>
      <c r="G241" s="59">
        <v>172</v>
      </c>
      <c r="H241" s="60">
        <v>79</v>
      </c>
      <c r="I241" s="66">
        <f t="shared" si="16"/>
        <v>251</v>
      </c>
      <c r="J241" s="68">
        <v>19</v>
      </c>
      <c r="K241" s="61">
        <v>22</v>
      </c>
      <c r="L241" s="69">
        <f t="shared" si="18"/>
        <v>38</v>
      </c>
      <c r="M241" s="71">
        <f t="shared" si="19"/>
        <v>377</v>
      </c>
    </row>
    <row r="242" spans="1:13" hidden="1" x14ac:dyDescent="0.2">
      <c r="A242" s="54">
        <v>115</v>
      </c>
      <c r="B242" s="57" t="s">
        <v>209</v>
      </c>
      <c r="C242" s="58" t="s">
        <v>216</v>
      </c>
      <c r="D242" s="58" t="s">
        <v>217</v>
      </c>
      <c r="E242" s="58" t="s">
        <v>29</v>
      </c>
      <c r="F242" s="58" t="s">
        <v>32</v>
      </c>
      <c r="G242" s="59">
        <v>224</v>
      </c>
      <c r="H242" s="60">
        <v>79</v>
      </c>
      <c r="I242" s="66">
        <f t="shared" si="16"/>
        <v>303</v>
      </c>
      <c r="J242" s="68">
        <v>19</v>
      </c>
      <c r="K242" s="61">
        <v>22</v>
      </c>
      <c r="L242" s="69">
        <f t="shared" si="18"/>
        <v>38</v>
      </c>
      <c r="M242" s="71">
        <f t="shared" si="19"/>
        <v>455</v>
      </c>
    </row>
    <row r="243" spans="1:13" hidden="1" x14ac:dyDescent="0.2">
      <c r="A243" s="54">
        <v>115</v>
      </c>
      <c r="B243" s="57" t="s">
        <v>209</v>
      </c>
      <c r="C243" s="58" t="s">
        <v>216</v>
      </c>
      <c r="D243" s="58" t="s">
        <v>217</v>
      </c>
      <c r="E243" s="58" t="s">
        <v>33</v>
      </c>
      <c r="F243" s="58" t="s">
        <v>34</v>
      </c>
      <c r="G243" s="59">
        <v>172</v>
      </c>
      <c r="H243" s="60">
        <v>79</v>
      </c>
      <c r="I243" s="66">
        <f t="shared" si="16"/>
        <v>251</v>
      </c>
      <c r="J243" s="68">
        <v>19</v>
      </c>
      <c r="K243" s="61">
        <v>22</v>
      </c>
      <c r="L243" s="69">
        <f t="shared" si="18"/>
        <v>38</v>
      </c>
      <c r="M243" s="71">
        <f t="shared" si="19"/>
        <v>377</v>
      </c>
    </row>
    <row r="244" spans="1:13" hidden="1" x14ac:dyDescent="0.2">
      <c r="A244" s="53">
        <v>494</v>
      </c>
      <c r="B244" s="62" t="s">
        <v>209</v>
      </c>
      <c r="C244" s="63" t="s">
        <v>218</v>
      </c>
      <c r="D244" s="63" t="s">
        <v>219</v>
      </c>
      <c r="E244" s="63" t="s">
        <v>24</v>
      </c>
      <c r="F244" s="63" t="s">
        <v>24</v>
      </c>
      <c r="G244" s="64">
        <v>121</v>
      </c>
      <c r="H244" s="60">
        <v>64</v>
      </c>
      <c r="I244" s="66">
        <f t="shared" si="16"/>
        <v>185</v>
      </c>
      <c r="J244" s="68">
        <f t="shared" si="17"/>
        <v>16</v>
      </c>
      <c r="K244" s="61">
        <f t="shared" si="20"/>
        <v>19</v>
      </c>
      <c r="L244" s="69">
        <f t="shared" si="18"/>
        <v>29</v>
      </c>
      <c r="M244" s="71">
        <f t="shared" si="19"/>
        <v>278</v>
      </c>
    </row>
    <row r="245" spans="1:13" hidden="1" x14ac:dyDescent="0.2">
      <c r="A245" s="54">
        <v>116</v>
      </c>
      <c r="B245" s="57" t="s">
        <v>209</v>
      </c>
      <c r="C245" s="58" t="s">
        <v>220</v>
      </c>
      <c r="D245" s="58" t="s">
        <v>221</v>
      </c>
      <c r="E245" s="58" t="s">
        <v>24</v>
      </c>
      <c r="F245" s="58" t="s">
        <v>24</v>
      </c>
      <c r="G245" s="59">
        <v>147</v>
      </c>
      <c r="H245" s="60">
        <v>69</v>
      </c>
      <c r="I245" s="66">
        <f t="shared" si="16"/>
        <v>216</v>
      </c>
      <c r="J245" s="68">
        <f t="shared" si="17"/>
        <v>17</v>
      </c>
      <c r="K245" s="61">
        <v>19</v>
      </c>
      <c r="L245" s="69">
        <f t="shared" si="18"/>
        <v>33</v>
      </c>
      <c r="M245" s="71">
        <f t="shared" si="19"/>
        <v>324</v>
      </c>
    </row>
    <row r="246" spans="1:13" hidden="1" x14ac:dyDescent="0.2">
      <c r="A246" s="53">
        <v>476</v>
      </c>
      <c r="B246" s="62" t="s">
        <v>222</v>
      </c>
      <c r="C246" s="63" t="s">
        <v>223</v>
      </c>
      <c r="D246" s="63" t="s">
        <v>223</v>
      </c>
      <c r="E246" s="63" t="s">
        <v>24</v>
      </c>
      <c r="F246" s="63" t="s">
        <v>24</v>
      </c>
      <c r="G246" s="64">
        <v>111</v>
      </c>
      <c r="H246" s="60">
        <v>69</v>
      </c>
      <c r="I246" s="66">
        <f t="shared" si="16"/>
        <v>180</v>
      </c>
      <c r="J246" s="68">
        <f t="shared" si="17"/>
        <v>17</v>
      </c>
      <c r="K246" s="61">
        <v>19</v>
      </c>
      <c r="L246" s="69">
        <f t="shared" si="18"/>
        <v>33</v>
      </c>
      <c r="M246" s="71">
        <f t="shared" si="19"/>
        <v>270</v>
      </c>
    </row>
    <row r="247" spans="1:13" hidden="1" x14ac:dyDescent="0.2">
      <c r="A247" s="54">
        <v>118</v>
      </c>
      <c r="B247" s="57" t="s">
        <v>222</v>
      </c>
      <c r="C247" s="58" t="s">
        <v>224</v>
      </c>
      <c r="D247" s="58" t="s">
        <v>225</v>
      </c>
      <c r="E247" s="58" t="s">
        <v>24</v>
      </c>
      <c r="F247" s="58" t="s">
        <v>24</v>
      </c>
      <c r="G247" s="59">
        <v>114</v>
      </c>
      <c r="H247" s="60">
        <v>64</v>
      </c>
      <c r="I247" s="66">
        <f t="shared" si="16"/>
        <v>178</v>
      </c>
      <c r="J247" s="68">
        <f t="shared" si="17"/>
        <v>16</v>
      </c>
      <c r="K247" s="61">
        <f t="shared" si="20"/>
        <v>19</v>
      </c>
      <c r="L247" s="69">
        <f t="shared" si="18"/>
        <v>29</v>
      </c>
      <c r="M247" s="71">
        <f t="shared" si="19"/>
        <v>267</v>
      </c>
    </row>
    <row r="248" spans="1:13" x14ac:dyDescent="0.2">
      <c r="A248" s="53">
        <v>495</v>
      </c>
      <c r="B248" s="62" t="s">
        <v>226</v>
      </c>
      <c r="C248" s="63" t="s">
        <v>651</v>
      </c>
      <c r="D248" s="63" t="s">
        <v>650</v>
      </c>
      <c r="E248" s="63" t="s">
        <v>24</v>
      </c>
      <c r="F248" s="63" t="s">
        <v>24</v>
      </c>
      <c r="G248" s="64">
        <v>165</v>
      </c>
      <c r="H248" s="60">
        <v>74</v>
      </c>
      <c r="I248" s="66">
        <f t="shared" si="16"/>
        <v>239</v>
      </c>
      <c r="J248" s="68">
        <v>18</v>
      </c>
      <c r="K248" s="61">
        <v>20</v>
      </c>
      <c r="L248" s="69">
        <f t="shared" si="18"/>
        <v>36</v>
      </c>
      <c r="M248" s="71">
        <f t="shared" si="19"/>
        <v>359</v>
      </c>
    </row>
    <row r="249" spans="1:13" hidden="1" x14ac:dyDescent="0.2">
      <c r="A249" s="54">
        <v>120</v>
      </c>
      <c r="B249" s="57" t="s">
        <v>226</v>
      </c>
      <c r="C249" s="58" t="s">
        <v>227</v>
      </c>
      <c r="D249" s="58" t="s">
        <v>228</v>
      </c>
      <c r="E249" s="58" t="s">
        <v>27</v>
      </c>
      <c r="F249" s="58" t="s">
        <v>30</v>
      </c>
      <c r="G249" s="59">
        <v>116</v>
      </c>
      <c r="H249" s="60">
        <v>64</v>
      </c>
      <c r="I249" s="66">
        <f t="shared" si="16"/>
        <v>180</v>
      </c>
      <c r="J249" s="68">
        <f t="shared" si="17"/>
        <v>16</v>
      </c>
      <c r="K249" s="61">
        <f t="shared" si="20"/>
        <v>19</v>
      </c>
      <c r="L249" s="69">
        <f t="shared" si="18"/>
        <v>29</v>
      </c>
      <c r="M249" s="71">
        <f t="shared" si="19"/>
        <v>270</v>
      </c>
    </row>
    <row r="250" spans="1:13" hidden="1" x14ac:dyDescent="0.2">
      <c r="A250" s="54">
        <v>120</v>
      </c>
      <c r="B250" s="57" t="s">
        <v>226</v>
      </c>
      <c r="C250" s="58" t="s">
        <v>227</v>
      </c>
      <c r="D250" s="58" t="s">
        <v>228</v>
      </c>
      <c r="E250" s="58" t="s">
        <v>31</v>
      </c>
      <c r="F250" s="58" t="s">
        <v>54</v>
      </c>
      <c r="G250" s="59">
        <v>185</v>
      </c>
      <c r="H250" s="60">
        <v>64</v>
      </c>
      <c r="I250" s="66">
        <f t="shared" si="16"/>
        <v>249</v>
      </c>
      <c r="J250" s="68">
        <f t="shared" si="17"/>
        <v>16</v>
      </c>
      <c r="K250" s="61">
        <f t="shared" si="20"/>
        <v>19</v>
      </c>
      <c r="L250" s="69">
        <f t="shared" si="18"/>
        <v>29</v>
      </c>
      <c r="M250" s="71">
        <f t="shared" si="19"/>
        <v>374</v>
      </c>
    </row>
    <row r="251" spans="1:13" hidden="1" x14ac:dyDescent="0.2">
      <c r="A251" s="54">
        <v>120</v>
      </c>
      <c r="B251" s="57" t="s">
        <v>226</v>
      </c>
      <c r="C251" s="58" t="s">
        <v>227</v>
      </c>
      <c r="D251" s="58" t="s">
        <v>228</v>
      </c>
      <c r="E251" s="58" t="s">
        <v>55</v>
      </c>
      <c r="F251" s="58" t="s">
        <v>34</v>
      </c>
      <c r="G251" s="59">
        <v>116</v>
      </c>
      <c r="H251" s="60">
        <v>64</v>
      </c>
      <c r="I251" s="66">
        <f t="shared" si="16"/>
        <v>180</v>
      </c>
      <c r="J251" s="68">
        <f t="shared" si="17"/>
        <v>16</v>
      </c>
      <c r="K251" s="61">
        <f t="shared" si="20"/>
        <v>19</v>
      </c>
      <c r="L251" s="69">
        <f t="shared" si="18"/>
        <v>29</v>
      </c>
      <c r="M251" s="71">
        <f t="shared" si="19"/>
        <v>270</v>
      </c>
    </row>
    <row r="252" spans="1:13" x14ac:dyDescent="0.2">
      <c r="A252" s="53">
        <v>122</v>
      </c>
      <c r="B252" s="62" t="s">
        <v>226</v>
      </c>
      <c r="C252" s="63" t="s">
        <v>229</v>
      </c>
      <c r="D252" s="63" t="s">
        <v>230</v>
      </c>
      <c r="E252" s="63" t="s">
        <v>27</v>
      </c>
      <c r="F252" s="63" t="s">
        <v>75</v>
      </c>
      <c r="G252" s="64">
        <v>183</v>
      </c>
      <c r="H252" s="60">
        <v>74</v>
      </c>
      <c r="I252" s="66">
        <f t="shared" si="16"/>
        <v>257</v>
      </c>
      <c r="J252" s="68">
        <v>18</v>
      </c>
      <c r="K252" s="61">
        <v>20</v>
      </c>
      <c r="L252" s="69">
        <f t="shared" si="18"/>
        <v>36</v>
      </c>
      <c r="M252" s="71">
        <f t="shared" si="19"/>
        <v>386</v>
      </c>
    </row>
    <row r="253" spans="1:13" x14ac:dyDescent="0.2">
      <c r="A253" s="53">
        <v>122</v>
      </c>
      <c r="B253" s="62" t="s">
        <v>226</v>
      </c>
      <c r="C253" s="63" t="s">
        <v>229</v>
      </c>
      <c r="D253" s="63" t="s">
        <v>230</v>
      </c>
      <c r="E253" s="63" t="s">
        <v>76</v>
      </c>
      <c r="F253" s="63" t="s">
        <v>52</v>
      </c>
      <c r="G253" s="64">
        <v>313</v>
      </c>
      <c r="H253" s="60">
        <v>74</v>
      </c>
      <c r="I253" s="66">
        <f t="shared" si="16"/>
        <v>387</v>
      </c>
      <c r="J253" s="68">
        <v>18</v>
      </c>
      <c r="K253" s="61">
        <v>20</v>
      </c>
      <c r="L253" s="69">
        <f t="shared" si="18"/>
        <v>36</v>
      </c>
      <c r="M253" s="71">
        <f t="shared" si="19"/>
        <v>581</v>
      </c>
    </row>
    <row r="254" spans="1:13" x14ac:dyDescent="0.2">
      <c r="A254" s="53">
        <v>122</v>
      </c>
      <c r="B254" s="62" t="s">
        <v>226</v>
      </c>
      <c r="C254" s="63" t="s">
        <v>229</v>
      </c>
      <c r="D254" s="63" t="s">
        <v>230</v>
      </c>
      <c r="E254" s="63" t="s">
        <v>53</v>
      </c>
      <c r="F254" s="63" t="s">
        <v>30</v>
      </c>
      <c r="G254" s="64">
        <v>154</v>
      </c>
      <c r="H254" s="60">
        <v>74</v>
      </c>
      <c r="I254" s="66">
        <f t="shared" si="16"/>
        <v>228</v>
      </c>
      <c r="J254" s="68">
        <v>18</v>
      </c>
      <c r="K254" s="61">
        <v>20</v>
      </c>
      <c r="L254" s="69">
        <f t="shared" si="18"/>
        <v>36</v>
      </c>
      <c r="M254" s="71">
        <f t="shared" si="19"/>
        <v>342</v>
      </c>
    </row>
    <row r="255" spans="1:13" x14ac:dyDescent="0.2">
      <c r="A255" s="53">
        <v>122</v>
      </c>
      <c r="B255" s="62" t="s">
        <v>226</v>
      </c>
      <c r="C255" s="63" t="s">
        <v>229</v>
      </c>
      <c r="D255" s="63" t="s">
        <v>230</v>
      </c>
      <c r="E255" s="63" t="s">
        <v>31</v>
      </c>
      <c r="F255" s="63" t="s">
        <v>34</v>
      </c>
      <c r="G255" s="64">
        <v>275</v>
      </c>
      <c r="H255" s="60">
        <v>74</v>
      </c>
      <c r="I255" s="66">
        <f t="shared" si="16"/>
        <v>349</v>
      </c>
      <c r="J255" s="68">
        <v>18</v>
      </c>
      <c r="K255" s="61">
        <v>20</v>
      </c>
      <c r="L255" s="69">
        <f t="shared" si="18"/>
        <v>36</v>
      </c>
      <c r="M255" s="71">
        <f t="shared" si="19"/>
        <v>524</v>
      </c>
    </row>
    <row r="256" spans="1:13" hidden="1" x14ac:dyDescent="0.2">
      <c r="A256" s="54">
        <v>422</v>
      </c>
      <c r="B256" s="57" t="s">
        <v>231</v>
      </c>
      <c r="C256" s="58" t="s">
        <v>232</v>
      </c>
      <c r="D256" s="58" t="s">
        <v>233</v>
      </c>
      <c r="E256" s="58" t="s">
        <v>24</v>
      </c>
      <c r="F256" s="58" t="s">
        <v>24</v>
      </c>
      <c r="G256" s="59">
        <v>113</v>
      </c>
      <c r="H256" s="60">
        <v>64</v>
      </c>
      <c r="I256" s="66">
        <f t="shared" si="16"/>
        <v>177</v>
      </c>
      <c r="J256" s="68">
        <f t="shared" si="17"/>
        <v>16</v>
      </c>
      <c r="K256" s="61">
        <f t="shared" si="20"/>
        <v>19</v>
      </c>
      <c r="L256" s="69">
        <f t="shared" si="18"/>
        <v>29</v>
      </c>
      <c r="M256" s="71">
        <f t="shared" si="19"/>
        <v>266</v>
      </c>
    </row>
    <row r="257" spans="1:13" hidden="1" x14ac:dyDescent="0.2">
      <c r="A257" s="53">
        <v>123</v>
      </c>
      <c r="B257" s="62" t="s">
        <v>231</v>
      </c>
      <c r="C257" s="63" t="s">
        <v>234</v>
      </c>
      <c r="D257" s="63" t="s">
        <v>235</v>
      </c>
      <c r="E257" s="63" t="s">
        <v>27</v>
      </c>
      <c r="F257" s="63" t="s">
        <v>75</v>
      </c>
      <c r="G257" s="64">
        <v>233</v>
      </c>
      <c r="H257" s="60">
        <v>79</v>
      </c>
      <c r="I257" s="66">
        <f t="shared" si="16"/>
        <v>312</v>
      </c>
      <c r="J257" s="68">
        <v>19</v>
      </c>
      <c r="K257" s="61">
        <v>22</v>
      </c>
      <c r="L257" s="69">
        <f t="shared" si="18"/>
        <v>38</v>
      </c>
      <c r="M257" s="71">
        <f t="shared" si="19"/>
        <v>468</v>
      </c>
    </row>
    <row r="258" spans="1:13" hidden="1" x14ac:dyDescent="0.2">
      <c r="A258" s="53">
        <v>123</v>
      </c>
      <c r="B258" s="62" t="s">
        <v>231</v>
      </c>
      <c r="C258" s="63" t="s">
        <v>234</v>
      </c>
      <c r="D258" s="63" t="s">
        <v>235</v>
      </c>
      <c r="E258" s="63" t="s">
        <v>76</v>
      </c>
      <c r="F258" s="63" t="s">
        <v>52</v>
      </c>
      <c r="G258" s="64">
        <v>146</v>
      </c>
      <c r="H258" s="60">
        <v>79</v>
      </c>
      <c r="I258" s="66">
        <f t="shared" si="16"/>
        <v>225</v>
      </c>
      <c r="J258" s="68">
        <v>19</v>
      </c>
      <c r="K258" s="61">
        <v>22</v>
      </c>
      <c r="L258" s="69">
        <f t="shared" si="18"/>
        <v>38</v>
      </c>
      <c r="M258" s="71">
        <f t="shared" si="19"/>
        <v>338</v>
      </c>
    </row>
    <row r="259" spans="1:13" hidden="1" x14ac:dyDescent="0.2">
      <c r="A259" s="53">
        <v>123</v>
      </c>
      <c r="B259" s="62" t="s">
        <v>231</v>
      </c>
      <c r="C259" s="63" t="s">
        <v>234</v>
      </c>
      <c r="D259" s="63" t="s">
        <v>235</v>
      </c>
      <c r="E259" s="63" t="s">
        <v>53</v>
      </c>
      <c r="F259" s="63" t="s">
        <v>77</v>
      </c>
      <c r="G259" s="64">
        <v>216</v>
      </c>
      <c r="H259" s="60">
        <v>79</v>
      </c>
      <c r="I259" s="66">
        <f t="shared" si="16"/>
        <v>295</v>
      </c>
      <c r="J259" s="68">
        <v>19</v>
      </c>
      <c r="K259" s="61">
        <v>22</v>
      </c>
      <c r="L259" s="69">
        <f t="shared" si="18"/>
        <v>38</v>
      </c>
      <c r="M259" s="71">
        <f t="shared" si="19"/>
        <v>443</v>
      </c>
    </row>
    <row r="260" spans="1:13" hidden="1" x14ac:dyDescent="0.2">
      <c r="A260" s="53">
        <v>123</v>
      </c>
      <c r="B260" s="62" t="s">
        <v>231</v>
      </c>
      <c r="C260" s="63" t="s">
        <v>234</v>
      </c>
      <c r="D260" s="63" t="s">
        <v>235</v>
      </c>
      <c r="E260" s="63" t="s">
        <v>78</v>
      </c>
      <c r="F260" s="63" t="s">
        <v>54</v>
      </c>
      <c r="G260" s="64">
        <v>213</v>
      </c>
      <c r="H260" s="60">
        <v>79</v>
      </c>
      <c r="I260" s="66">
        <f t="shared" si="16"/>
        <v>292</v>
      </c>
      <c r="J260" s="68">
        <v>19</v>
      </c>
      <c r="K260" s="61">
        <v>22</v>
      </c>
      <c r="L260" s="69">
        <f t="shared" si="18"/>
        <v>38</v>
      </c>
      <c r="M260" s="71">
        <f t="shared" si="19"/>
        <v>438</v>
      </c>
    </row>
    <row r="261" spans="1:13" hidden="1" x14ac:dyDescent="0.2">
      <c r="A261" s="53">
        <v>123</v>
      </c>
      <c r="B261" s="62" t="s">
        <v>231</v>
      </c>
      <c r="C261" s="63" t="s">
        <v>234</v>
      </c>
      <c r="D261" s="63" t="s">
        <v>235</v>
      </c>
      <c r="E261" s="63" t="s">
        <v>55</v>
      </c>
      <c r="F261" s="63" t="s">
        <v>34</v>
      </c>
      <c r="G261" s="64">
        <v>233</v>
      </c>
      <c r="H261" s="60">
        <v>79</v>
      </c>
      <c r="I261" s="66">
        <f t="shared" si="16"/>
        <v>312</v>
      </c>
      <c r="J261" s="68">
        <v>19</v>
      </c>
      <c r="K261" s="61">
        <v>22</v>
      </c>
      <c r="L261" s="69">
        <f t="shared" si="18"/>
        <v>38</v>
      </c>
      <c r="M261" s="71">
        <f t="shared" si="19"/>
        <v>468</v>
      </c>
    </row>
    <row r="262" spans="1:13" hidden="1" x14ac:dyDescent="0.2">
      <c r="A262" s="54">
        <v>462</v>
      </c>
      <c r="B262" s="57" t="s">
        <v>231</v>
      </c>
      <c r="C262" s="58" t="s">
        <v>236</v>
      </c>
      <c r="D262" s="58" t="s">
        <v>237</v>
      </c>
      <c r="E262" s="58" t="s">
        <v>24</v>
      </c>
      <c r="F262" s="58" t="s">
        <v>24</v>
      </c>
      <c r="G262" s="59">
        <v>150</v>
      </c>
      <c r="H262" s="60">
        <v>64</v>
      </c>
      <c r="I262" s="66">
        <f t="shared" ref="I262:I325" si="21">G262+H262</f>
        <v>214</v>
      </c>
      <c r="J262" s="68">
        <f t="shared" ref="J262:J325" si="22">ROUND(H262*25%,0)</f>
        <v>16</v>
      </c>
      <c r="K262" s="61">
        <f t="shared" ref="K262:K322" si="23">ROUND(H262*30%,0)</f>
        <v>19</v>
      </c>
      <c r="L262" s="69">
        <f t="shared" ref="L262:L325" si="24">H262-SUM(J262,K262)</f>
        <v>29</v>
      </c>
      <c r="M262" s="71">
        <f t="shared" ref="M262:M325" si="25">ROUND(I262*150%,0)</f>
        <v>321</v>
      </c>
    </row>
    <row r="263" spans="1:13" hidden="1" x14ac:dyDescent="0.2">
      <c r="A263" s="53">
        <v>124</v>
      </c>
      <c r="B263" s="62" t="s">
        <v>231</v>
      </c>
      <c r="C263" s="63" t="s">
        <v>238</v>
      </c>
      <c r="D263" s="63" t="s">
        <v>656</v>
      </c>
      <c r="E263" s="63" t="s">
        <v>24</v>
      </c>
      <c r="F263" s="63" t="s">
        <v>24</v>
      </c>
      <c r="G263" s="64">
        <v>114</v>
      </c>
      <c r="H263" s="60">
        <v>64</v>
      </c>
      <c r="I263" s="66">
        <f t="shared" si="21"/>
        <v>178</v>
      </c>
      <c r="J263" s="68">
        <f t="shared" si="22"/>
        <v>16</v>
      </c>
      <c r="K263" s="61">
        <f t="shared" si="23"/>
        <v>19</v>
      </c>
      <c r="L263" s="69">
        <f t="shared" si="24"/>
        <v>29</v>
      </c>
      <c r="M263" s="71">
        <f t="shared" si="25"/>
        <v>267</v>
      </c>
    </row>
    <row r="264" spans="1:13" hidden="1" x14ac:dyDescent="0.2">
      <c r="A264" s="54">
        <v>127</v>
      </c>
      <c r="B264" s="57" t="s">
        <v>239</v>
      </c>
      <c r="C264" s="58" t="s">
        <v>240</v>
      </c>
      <c r="D264" s="58" t="s">
        <v>183</v>
      </c>
      <c r="E264" s="58" t="s">
        <v>27</v>
      </c>
      <c r="F264" s="58" t="s">
        <v>46</v>
      </c>
      <c r="G264" s="59">
        <v>108</v>
      </c>
      <c r="H264" s="60">
        <v>64</v>
      </c>
      <c r="I264" s="66">
        <f t="shared" si="21"/>
        <v>172</v>
      </c>
      <c r="J264" s="68">
        <f t="shared" si="22"/>
        <v>16</v>
      </c>
      <c r="K264" s="61">
        <f t="shared" si="23"/>
        <v>19</v>
      </c>
      <c r="L264" s="69">
        <f t="shared" si="24"/>
        <v>29</v>
      </c>
      <c r="M264" s="71">
        <f t="shared" si="25"/>
        <v>258</v>
      </c>
    </row>
    <row r="265" spans="1:13" hidden="1" x14ac:dyDescent="0.2">
      <c r="A265" s="54">
        <v>127</v>
      </c>
      <c r="B265" s="57" t="s">
        <v>239</v>
      </c>
      <c r="C265" s="58" t="s">
        <v>240</v>
      </c>
      <c r="D265" s="58" t="s">
        <v>183</v>
      </c>
      <c r="E265" s="58" t="s">
        <v>47</v>
      </c>
      <c r="F265" s="58" t="s">
        <v>54</v>
      </c>
      <c r="G265" s="59">
        <v>133</v>
      </c>
      <c r="H265" s="60">
        <v>64</v>
      </c>
      <c r="I265" s="66">
        <f t="shared" si="21"/>
        <v>197</v>
      </c>
      <c r="J265" s="68">
        <f t="shared" si="22"/>
        <v>16</v>
      </c>
      <c r="K265" s="61">
        <f t="shared" si="23"/>
        <v>19</v>
      </c>
      <c r="L265" s="69">
        <f t="shared" si="24"/>
        <v>29</v>
      </c>
      <c r="M265" s="71">
        <f t="shared" si="25"/>
        <v>296</v>
      </c>
    </row>
    <row r="266" spans="1:13" hidden="1" x14ac:dyDescent="0.2">
      <c r="A266" s="54">
        <v>127</v>
      </c>
      <c r="B266" s="57" t="s">
        <v>239</v>
      </c>
      <c r="C266" s="58" t="s">
        <v>240</v>
      </c>
      <c r="D266" s="58" t="s">
        <v>183</v>
      </c>
      <c r="E266" s="58" t="s">
        <v>55</v>
      </c>
      <c r="F266" s="58" t="s">
        <v>34</v>
      </c>
      <c r="G266" s="59">
        <v>108</v>
      </c>
      <c r="H266" s="60">
        <v>64</v>
      </c>
      <c r="I266" s="66">
        <f t="shared" si="21"/>
        <v>172</v>
      </c>
      <c r="J266" s="68">
        <f t="shared" si="22"/>
        <v>16</v>
      </c>
      <c r="K266" s="61">
        <f t="shared" si="23"/>
        <v>19</v>
      </c>
      <c r="L266" s="69">
        <f t="shared" si="24"/>
        <v>29</v>
      </c>
      <c r="M266" s="71">
        <f t="shared" si="25"/>
        <v>258</v>
      </c>
    </row>
    <row r="267" spans="1:13" hidden="1" x14ac:dyDescent="0.2">
      <c r="A267" s="53">
        <v>129</v>
      </c>
      <c r="B267" s="62" t="s">
        <v>239</v>
      </c>
      <c r="C267" s="63" t="s">
        <v>241</v>
      </c>
      <c r="D267" s="63" t="s">
        <v>242</v>
      </c>
      <c r="E267" s="63" t="s">
        <v>24</v>
      </c>
      <c r="F267" s="63" t="s">
        <v>24</v>
      </c>
      <c r="G267" s="64">
        <v>108</v>
      </c>
      <c r="H267" s="60">
        <v>64</v>
      </c>
      <c r="I267" s="66">
        <f t="shared" si="21"/>
        <v>172</v>
      </c>
      <c r="J267" s="68">
        <f t="shared" si="22"/>
        <v>16</v>
      </c>
      <c r="K267" s="61">
        <f t="shared" si="23"/>
        <v>19</v>
      </c>
      <c r="L267" s="69">
        <f t="shared" si="24"/>
        <v>29</v>
      </c>
      <c r="M267" s="71">
        <f t="shared" si="25"/>
        <v>258</v>
      </c>
    </row>
    <row r="268" spans="1:13" hidden="1" x14ac:dyDescent="0.2">
      <c r="A268" s="54">
        <v>130</v>
      </c>
      <c r="B268" s="57" t="s">
        <v>239</v>
      </c>
      <c r="C268" s="58" t="s">
        <v>245</v>
      </c>
      <c r="D268" s="58" t="s">
        <v>246</v>
      </c>
      <c r="E268" s="58" t="s">
        <v>24</v>
      </c>
      <c r="F268" s="58" t="s">
        <v>24</v>
      </c>
      <c r="G268" s="59">
        <v>127</v>
      </c>
      <c r="H268" s="60">
        <v>69</v>
      </c>
      <c r="I268" s="66">
        <f t="shared" si="21"/>
        <v>196</v>
      </c>
      <c r="J268" s="68">
        <f t="shared" si="22"/>
        <v>17</v>
      </c>
      <c r="K268" s="61">
        <v>19</v>
      </c>
      <c r="L268" s="69">
        <f t="shared" si="24"/>
        <v>33</v>
      </c>
      <c r="M268" s="71">
        <f t="shared" si="25"/>
        <v>294</v>
      </c>
    </row>
    <row r="269" spans="1:13" hidden="1" x14ac:dyDescent="0.2">
      <c r="A269" s="53">
        <v>131</v>
      </c>
      <c r="B269" s="62" t="s">
        <v>239</v>
      </c>
      <c r="C269" s="63" t="s">
        <v>247</v>
      </c>
      <c r="D269" s="63" t="s">
        <v>248</v>
      </c>
      <c r="E269" s="63" t="s">
        <v>27</v>
      </c>
      <c r="F269" s="63" t="s">
        <v>32</v>
      </c>
      <c r="G269" s="64">
        <v>111</v>
      </c>
      <c r="H269" s="60">
        <v>64</v>
      </c>
      <c r="I269" s="66">
        <f t="shared" si="21"/>
        <v>175</v>
      </c>
      <c r="J269" s="68">
        <f t="shared" si="22"/>
        <v>16</v>
      </c>
      <c r="K269" s="61">
        <f t="shared" si="23"/>
        <v>19</v>
      </c>
      <c r="L269" s="69">
        <f t="shared" si="24"/>
        <v>29</v>
      </c>
      <c r="M269" s="71">
        <f t="shared" si="25"/>
        <v>263</v>
      </c>
    </row>
    <row r="270" spans="1:13" hidden="1" x14ac:dyDescent="0.2">
      <c r="A270" s="53">
        <v>131</v>
      </c>
      <c r="B270" s="62" t="s">
        <v>239</v>
      </c>
      <c r="C270" s="63" t="s">
        <v>247</v>
      </c>
      <c r="D270" s="63" t="s">
        <v>248</v>
      </c>
      <c r="E270" s="63" t="s">
        <v>33</v>
      </c>
      <c r="F270" s="63" t="s">
        <v>34</v>
      </c>
      <c r="G270" s="64">
        <v>135</v>
      </c>
      <c r="H270" s="60">
        <v>64</v>
      </c>
      <c r="I270" s="66">
        <f t="shared" si="21"/>
        <v>199</v>
      </c>
      <c r="J270" s="68">
        <f t="shared" si="22"/>
        <v>16</v>
      </c>
      <c r="K270" s="61">
        <f t="shared" si="23"/>
        <v>19</v>
      </c>
      <c r="L270" s="69">
        <f t="shared" si="24"/>
        <v>29</v>
      </c>
      <c r="M270" s="71">
        <f t="shared" si="25"/>
        <v>299</v>
      </c>
    </row>
    <row r="271" spans="1:13" hidden="1" x14ac:dyDescent="0.2">
      <c r="A271" s="54">
        <v>137</v>
      </c>
      <c r="B271" s="57" t="s">
        <v>249</v>
      </c>
      <c r="C271" s="58" t="s">
        <v>250</v>
      </c>
      <c r="D271" s="58" t="s">
        <v>251</v>
      </c>
      <c r="E271" s="58" t="s">
        <v>24</v>
      </c>
      <c r="F271" s="58" t="s">
        <v>24</v>
      </c>
      <c r="G271" s="59">
        <v>126</v>
      </c>
      <c r="H271" s="60">
        <v>64</v>
      </c>
      <c r="I271" s="66">
        <f t="shared" si="21"/>
        <v>190</v>
      </c>
      <c r="J271" s="68">
        <f t="shared" si="22"/>
        <v>16</v>
      </c>
      <c r="K271" s="61">
        <f t="shared" si="23"/>
        <v>19</v>
      </c>
      <c r="L271" s="69">
        <f t="shared" si="24"/>
        <v>29</v>
      </c>
      <c r="M271" s="71">
        <f t="shared" si="25"/>
        <v>285</v>
      </c>
    </row>
    <row r="272" spans="1:13" hidden="1" x14ac:dyDescent="0.2">
      <c r="A272" s="53">
        <v>139</v>
      </c>
      <c r="B272" s="62" t="s">
        <v>254</v>
      </c>
      <c r="C272" s="63" t="s">
        <v>255</v>
      </c>
      <c r="D272" s="63" t="s">
        <v>255</v>
      </c>
      <c r="E272" s="63" t="s">
        <v>24</v>
      </c>
      <c r="F272" s="63" t="s">
        <v>24</v>
      </c>
      <c r="G272" s="64">
        <v>114</v>
      </c>
      <c r="H272" s="60">
        <v>64</v>
      </c>
      <c r="I272" s="66">
        <f t="shared" si="21"/>
        <v>178</v>
      </c>
      <c r="J272" s="68">
        <f t="shared" si="22"/>
        <v>16</v>
      </c>
      <c r="K272" s="61">
        <f t="shared" si="23"/>
        <v>19</v>
      </c>
      <c r="L272" s="69">
        <f t="shared" si="24"/>
        <v>29</v>
      </c>
      <c r="M272" s="71">
        <f t="shared" si="25"/>
        <v>267</v>
      </c>
    </row>
    <row r="273" spans="1:13" x14ac:dyDescent="0.2">
      <c r="A273" s="54">
        <v>436</v>
      </c>
      <c r="B273" s="57" t="s">
        <v>254</v>
      </c>
      <c r="C273" s="58" t="s">
        <v>256</v>
      </c>
      <c r="D273" s="58" t="s">
        <v>256</v>
      </c>
      <c r="E273" s="58" t="s">
        <v>24</v>
      </c>
      <c r="F273" s="58" t="s">
        <v>24</v>
      </c>
      <c r="G273" s="59">
        <v>156</v>
      </c>
      <c r="H273" s="60">
        <v>74</v>
      </c>
      <c r="I273" s="66">
        <f t="shared" si="21"/>
        <v>230</v>
      </c>
      <c r="J273" s="68">
        <v>18</v>
      </c>
      <c r="K273" s="61">
        <v>20</v>
      </c>
      <c r="L273" s="69">
        <f t="shared" si="24"/>
        <v>36</v>
      </c>
      <c r="M273" s="71">
        <f t="shared" si="25"/>
        <v>345</v>
      </c>
    </row>
    <row r="274" spans="1:13" hidden="1" x14ac:dyDescent="0.2">
      <c r="A274" s="53">
        <v>140</v>
      </c>
      <c r="B274" s="62" t="s">
        <v>254</v>
      </c>
      <c r="C274" s="63" t="s">
        <v>257</v>
      </c>
      <c r="D274" s="63" t="s">
        <v>258</v>
      </c>
      <c r="E274" s="63" t="s">
        <v>24</v>
      </c>
      <c r="F274" s="63" t="s">
        <v>24</v>
      </c>
      <c r="G274" s="64">
        <v>116</v>
      </c>
      <c r="H274" s="60">
        <v>64</v>
      </c>
      <c r="I274" s="66">
        <f t="shared" si="21"/>
        <v>180</v>
      </c>
      <c r="J274" s="68">
        <f t="shared" si="22"/>
        <v>16</v>
      </c>
      <c r="K274" s="61">
        <f t="shared" si="23"/>
        <v>19</v>
      </c>
      <c r="L274" s="69">
        <f t="shared" si="24"/>
        <v>29</v>
      </c>
      <c r="M274" s="71">
        <f t="shared" si="25"/>
        <v>270</v>
      </c>
    </row>
    <row r="275" spans="1:13" hidden="1" x14ac:dyDescent="0.2">
      <c r="A275" s="54">
        <v>141</v>
      </c>
      <c r="B275" s="57" t="s">
        <v>254</v>
      </c>
      <c r="C275" s="58" t="s">
        <v>259</v>
      </c>
      <c r="D275" s="58" t="s">
        <v>23</v>
      </c>
      <c r="E275" s="58" t="s">
        <v>27</v>
      </c>
      <c r="F275" s="58" t="s">
        <v>44</v>
      </c>
      <c r="G275" s="59">
        <v>137</v>
      </c>
      <c r="H275" s="60">
        <v>64</v>
      </c>
      <c r="I275" s="66">
        <f t="shared" si="21"/>
        <v>201</v>
      </c>
      <c r="J275" s="68">
        <f t="shared" si="22"/>
        <v>16</v>
      </c>
      <c r="K275" s="61">
        <f t="shared" si="23"/>
        <v>19</v>
      </c>
      <c r="L275" s="69">
        <f t="shared" si="24"/>
        <v>29</v>
      </c>
      <c r="M275" s="71">
        <f t="shared" si="25"/>
        <v>302</v>
      </c>
    </row>
    <row r="276" spans="1:13" hidden="1" x14ac:dyDescent="0.2">
      <c r="A276" s="54">
        <v>141</v>
      </c>
      <c r="B276" s="57" t="s">
        <v>254</v>
      </c>
      <c r="C276" s="58" t="s">
        <v>259</v>
      </c>
      <c r="D276" s="58" t="s">
        <v>23</v>
      </c>
      <c r="E276" s="58" t="s">
        <v>45</v>
      </c>
      <c r="F276" s="58" t="s">
        <v>169</v>
      </c>
      <c r="G276" s="59">
        <v>115</v>
      </c>
      <c r="H276" s="60">
        <v>64</v>
      </c>
      <c r="I276" s="66">
        <f t="shared" si="21"/>
        <v>179</v>
      </c>
      <c r="J276" s="68">
        <f t="shared" si="22"/>
        <v>16</v>
      </c>
      <c r="K276" s="61">
        <f t="shared" si="23"/>
        <v>19</v>
      </c>
      <c r="L276" s="69">
        <f t="shared" si="24"/>
        <v>29</v>
      </c>
      <c r="M276" s="71">
        <f t="shared" si="25"/>
        <v>269</v>
      </c>
    </row>
    <row r="277" spans="1:13" hidden="1" x14ac:dyDescent="0.2">
      <c r="A277" s="54">
        <v>141</v>
      </c>
      <c r="B277" s="57" t="s">
        <v>254</v>
      </c>
      <c r="C277" s="58" t="s">
        <v>259</v>
      </c>
      <c r="D277" s="58" t="s">
        <v>23</v>
      </c>
      <c r="E277" s="58" t="s">
        <v>170</v>
      </c>
      <c r="F277" s="58" t="s">
        <v>30</v>
      </c>
      <c r="G277" s="59">
        <v>149</v>
      </c>
      <c r="H277" s="60">
        <v>64</v>
      </c>
      <c r="I277" s="66">
        <f t="shared" si="21"/>
        <v>213</v>
      </c>
      <c r="J277" s="68">
        <f t="shared" si="22"/>
        <v>16</v>
      </c>
      <c r="K277" s="61">
        <f t="shared" si="23"/>
        <v>19</v>
      </c>
      <c r="L277" s="69">
        <f t="shared" si="24"/>
        <v>29</v>
      </c>
      <c r="M277" s="71">
        <f t="shared" si="25"/>
        <v>320</v>
      </c>
    </row>
    <row r="278" spans="1:13" hidden="1" x14ac:dyDescent="0.2">
      <c r="A278" s="54">
        <v>141</v>
      </c>
      <c r="B278" s="57" t="s">
        <v>254</v>
      </c>
      <c r="C278" s="58" t="s">
        <v>259</v>
      </c>
      <c r="D278" s="58" t="s">
        <v>23</v>
      </c>
      <c r="E278" s="58" t="s">
        <v>31</v>
      </c>
      <c r="F278" s="58" t="s">
        <v>34</v>
      </c>
      <c r="G278" s="59">
        <v>137</v>
      </c>
      <c r="H278" s="60">
        <v>64</v>
      </c>
      <c r="I278" s="66">
        <f t="shared" si="21"/>
        <v>201</v>
      </c>
      <c r="J278" s="68">
        <f t="shared" si="22"/>
        <v>16</v>
      </c>
      <c r="K278" s="61">
        <f t="shared" si="23"/>
        <v>19</v>
      </c>
      <c r="L278" s="69">
        <f t="shared" si="24"/>
        <v>29</v>
      </c>
      <c r="M278" s="71">
        <f t="shared" si="25"/>
        <v>302</v>
      </c>
    </row>
    <row r="279" spans="1:13" hidden="1" x14ac:dyDescent="0.2">
      <c r="A279" s="53">
        <v>478</v>
      </c>
      <c r="B279" s="62" t="s">
        <v>260</v>
      </c>
      <c r="C279" s="63" t="s">
        <v>261</v>
      </c>
      <c r="D279" s="63" t="s">
        <v>262</v>
      </c>
      <c r="E279" s="63" t="s">
        <v>24</v>
      </c>
      <c r="F279" s="63" t="s">
        <v>24</v>
      </c>
      <c r="G279" s="64">
        <v>109</v>
      </c>
      <c r="H279" s="60">
        <v>64</v>
      </c>
      <c r="I279" s="66">
        <f t="shared" si="21"/>
        <v>173</v>
      </c>
      <c r="J279" s="68">
        <f t="shared" si="22"/>
        <v>16</v>
      </c>
      <c r="K279" s="61">
        <f t="shared" si="23"/>
        <v>19</v>
      </c>
      <c r="L279" s="69">
        <f t="shared" si="24"/>
        <v>29</v>
      </c>
      <c r="M279" s="71">
        <f t="shared" si="25"/>
        <v>260</v>
      </c>
    </row>
    <row r="280" spans="1:13" x14ac:dyDescent="0.2">
      <c r="A280" s="54">
        <v>144</v>
      </c>
      <c r="B280" s="57" t="s">
        <v>260</v>
      </c>
      <c r="C280" s="58" t="s">
        <v>265</v>
      </c>
      <c r="D280" s="58" t="s">
        <v>266</v>
      </c>
      <c r="E280" s="58" t="s">
        <v>27</v>
      </c>
      <c r="F280" s="58" t="s">
        <v>169</v>
      </c>
      <c r="G280" s="59">
        <v>162</v>
      </c>
      <c r="H280" s="60">
        <v>74</v>
      </c>
      <c r="I280" s="66">
        <f t="shared" si="21"/>
        <v>236</v>
      </c>
      <c r="J280" s="68">
        <v>18</v>
      </c>
      <c r="K280" s="61">
        <v>20</v>
      </c>
      <c r="L280" s="69">
        <f t="shared" si="24"/>
        <v>36</v>
      </c>
      <c r="M280" s="71">
        <f t="shared" si="25"/>
        <v>354</v>
      </c>
    </row>
    <row r="281" spans="1:13" x14ac:dyDescent="0.2">
      <c r="A281" s="54">
        <v>144</v>
      </c>
      <c r="B281" s="57" t="s">
        <v>260</v>
      </c>
      <c r="C281" s="58" t="s">
        <v>265</v>
      </c>
      <c r="D281" s="58" t="s">
        <v>266</v>
      </c>
      <c r="E281" s="58" t="s">
        <v>170</v>
      </c>
      <c r="F281" s="58" t="s">
        <v>30</v>
      </c>
      <c r="G281" s="59">
        <v>184</v>
      </c>
      <c r="H281" s="60">
        <v>74</v>
      </c>
      <c r="I281" s="66">
        <f t="shared" si="21"/>
        <v>258</v>
      </c>
      <c r="J281" s="68">
        <v>18</v>
      </c>
      <c r="K281" s="61">
        <v>20</v>
      </c>
      <c r="L281" s="69">
        <f t="shared" si="24"/>
        <v>36</v>
      </c>
      <c r="M281" s="71">
        <f t="shared" si="25"/>
        <v>387</v>
      </c>
    </row>
    <row r="282" spans="1:13" x14ac:dyDescent="0.2">
      <c r="A282" s="54">
        <v>144</v>
      </c>
      <c r="B282" s="57" t="s">
        <v>260</v>
      </c>
      <c r="C282" s="58" t="s">
        <v>265</v>
      </c>
      <c r="D282" s="58" t="s">
        <v>266</v>
      </c>
      <c r="E282" s="58" t="s">
        <v>31</v>
      </c>
      <c r="F282" s="58" t="s">
        <v>54</v>
      </c>
      <c r="G282" s="59">
        <v>143</v>
      </c>
      <c r="H282" s="60">
        <v>74</v>
      </c>
      <c r="I282" s="66">
        <f t="shared" si="21"/>
        <v>217</v>
      </c>
      <c r="J282" s="68">
        <v>18</v>
      </c>
      <c r="K282" s="61">
        <v>20</v>
      </c>
      <c r="L282" s="69">
        <f t="shared" si="24"/>
        <v>36</v>
      </c>
      <c r="M282" s="71">
        <f t="shared" si="25"/>
        <v>326</v>
      </c>
    </row>
    <row r="283" spans="1:13" x14ac:dyDescent="0.2">
      <c r="A283" s="54">
        <v>144</v>
      </c>
      <c r="B283" s="57" t="s">
        <v>260</v>
      </c>
      <c r="C283" s="58" t="s">
        <v>265</v>
      </c>
      <c r="D283" s="58" t="s">
        <v>266</v>
      </c>
      <c r="E283" s="58" t="s">
        <v>55</v>
      </c>
      <c r="F283" s="58" t="s">
        <v>34</v>
      </c>
      <c r="G283" s="59">
        <v>162</v>
      </c>
      <c r="H283" s="60">
        <v>74</v>
      </c>
      <c r="I283" s="66">
        <f t="shared" si="21"/>
        <v>236</v>
      </c>
      <c r="J283" s="68">
        <v>18</v>
      </c>
      <c r="K283" s="61">
        <v>20</v>
      </c>
      <c r="L283" s="69">
        <f t="shared" si="24"/>
        <v>36</v>
      </c>
      <c r="M283" s="71">
        <f t="shared" si="25"/>
        <v>354</v>
      </c>
    </row>
    <row r="284" spans="1:13" hidden="1" x14ac:dyDescent="0.2">
      <c r="A284" s="53">
        <v>147</v>
      </c>
      <c r="B284" s="62" t="s">
        <v>267</v>
      </c>
      <c r="C284" s="63" t="s">
        <v>268</v>
      </c>
      <c r="D284" s="63" t="s">
        <v>269</v>
      </c>
      <c r="E284" s="63" t="s">
        <v>24</v>
      </c>
      <c r="F284" s="63" t="s">
        <v>24</v>
      </c>
      <c r="G284" s="64">
        <v>126</v>
      </c>
      <c r="H284" s="60">
        <v>64</v>
      </c>
      <c r="I284" s="66">
        <f t="shared" si="21"/>
        <v>190</v>
      </c>
      <c r="J284" s="68">
        <f t="shared" si="22"/>
        <v>16</v>
      </c>
      <c r="K284" s="61">
        <f t="shared" si="23"/>
        <v>19</v>
      </c>
      <c r="L284" s="69">
        <f t="shared" si="24"/>
        <v>29</v>
      </c>
      <c r="M284" s="71">
        <f t="shared" si="25"/>
        <v>285</v>
      </c>
    </row>
    <row r="285" spans="1:13" hidden="1" x14ac:dyDescent="0.2">
      <c r="A285" s="54">
        <v>148</v>
      </c>
      <c r="B285" s="57" t="s">
        <v>267</v>
      </c>
      <c r="C285" s="58" t="s">
        <v>270</v>
      </c>
      <c r="D285" s="58" t="s">
        <v>271</v>
      </c>
      <c r="E285" s="58" t="s">
        <v>27</v>
      </c>
      <c r="F285" s="58" t="s">
        <v>44</v>
      </c>
      <c r="G285" s="59">
        <v>322</v>
      </c>
      <c r="H285" s="60">
        <v>79</v>
      </c>
      <c r="I285" s="66">
        <f t="shared" si="21"/>
        <v>401</v>
      </c>
      <c r="J285" s="68">
        <v>19</v>
      </c>
      <c r="K285" s="61">
        <v>22</v>
      </c>
      <c r="L285" s="69">
        <f t="shared" si="24"/>
        <v>38</v>
      </c>
      <c r="M285" s="71">
        <f t="shared" si="25"/>
        <v>602</v>
      </c>
    </row>
    <row r="286" spans="1:13" hidden="1" x14ac:dyDescent="0.2">
      <c r="A286" s="54">
        <v>148</v>
      </c>
      <c r="B286" s="57" t="s">
        <v>267</v>
      </c>
      <c r="C286" s="58" t="s">
        <v>270</v>
      </c>
      <c r="D286" s="58" t="s">
        <v>271</v>
      </c>
      <c r="E286" s="58" t="s">
        <v>45</v>
      </c>
      <c r="F286" s="58" t="s">
        <v>28</v>
      </c>
      <c r="G286" s="59">
        <v>197</v>
      </c>
      <c r="H286" s="60">
        <v>79</v>
      </c>
      <c r="I286" s="66">
        <f t="shared" si="21"/>
        <v>276</v>
      </c>
      <c r="J286" s="68">
        <v>19</v>
      </c>
      <c r="K286" s="61">
        <v>22</v>
      </c>
      <c r="L286" s="69">
        <f t="shared" si="24"/>
        <v>38</v>
      </c>
      <c r="M286" s="71">
        <f t="shared" si="25"/>
        <v>414</v>
      </c>
    </row>
    <row r="287" spans="1:13" hidden="1" x14ac:dyDescent="0.2">
      <c r="A287" s="54">
        <v>148</v>
      </c>
      <c r="B287" s="57" t="s">
        <v>267</v>
      </c>
      <c r="C287" s="58" t="s">
        <v>270</v>
      </c>
      <c r="D287" s="58" t="s">
        <v>271</v>
      </c>
      <c r="E287" s="58" t="s">
        <v>29</v>
      </c>
      <c r="F287" s="58" t="s">
        <v>77</v>
      </c>
      <c r="G287" s="59">
        <v>281</v>
      </c>
      <c r="H287" s="60">
        <v>79</v>
      </c>
      <c r="I287" s="66">
        <f t="shared" si="21"/>
        <v>360</v>
      </c>
      <c r="J287" s="68">
        <v>19</v>
      </c>
      <c r="K287" s="61">
        <v>22</v>
      </c>
      <c r="L287" s="69">
        <f t="shared" si="24"/>
        <v>38</v>
      </c>
      <c r="M287" s="71">
        <f t="shared" si="25"/>
        <v>540</v>
      </c>
    </row>
    <row r="288" spans="1:13" hidden="1" x14ac:dyDescent="0.2">
      <c r="A288" s="54">
        <v>148</v>
      </c>
      <c r="B288" s="57" t="s">
        <v>267</v>
      </c>
      <c r="C288" s="58" t="s">
        <v>270</v>
      </c>
      <c r="D288" s="58" t="s">
        <v>271</v>
      </c>
      <c r="E288" s="58" t="s">
        <v>78</v>
      </c>
      <c r="F288" s="58" t="s">
        <v>54</v>
      </c>
      <c r="G288" s="59">
        <v>274</v>
      </c>
      <c r="H288" s="60">
        <v>79</v>
      </c>
      <c r="I288" s="66">
        <f t="shared" si="21"/>
        <v>353</v>
      </c>
      <c r="J288" s="68">
        <v>19</v>
      </c>
      <c r="K288" s="61">
        <v>22</v>
      </c>
      <c r="L288" s="69">
        <f t="shared" si="24"/>
        <v>38</v>
      </c>
      <c r="M288" s="71">
        <f t="shared" si="25"/>
        <v>530</v>
      </c>
    </row>
    <row r="289" spans="1:13" hidden="1" x14ac:dyDescent="0.2">
      <c r="A289" s="54">
        <v>148</v>
      </c>
      <c r="B289" s="57" t="s">
        <v>267</v>
      </c>
      <c r="C289" s="58" t="s">
        <v>270</v>
      </c>
      <c r="D289" s="58" t="s">
        <v>271</v>
      </c>
      <c r="E289" s="58" t="s">
        <v>55</v>
      </c>
      <c r="F289" s="58" t="s">
        <v>34</v>
      </c>
      <c r="G289" s="59">
        <v>322</v>
      </c>
      <c r="H289" s="60">
        <v>79</v>
      </c>
      <c r="I289" s="66">
        <f t="shared" si="21"/>
        <v>401</v>
      </c>
      <c r="J289" s="68">
        <v>19</v>
      </c>
      <c r="K289" s="61">
        <v>22</v>
      </c>
      <c r="L289" s="69">
        <f t="shared" si="24"/>
        <v>38</v>
      </c>
      <c r="M289" s="71">
        <f t="shared" si="25"/>
        <v>602</v>
      </c>
    </row>
    <row r="290" spans="1:13" hidden="1" x14ac:dyDescent="0.2">
      <c r="A290" s="53">
        <v>149</v>
      </c>
      <c r="B290" s="62" t="s">
        <v>267</v>
      </c>
      <c r="C290" s="63" t="s">
        <v>272</v>
      </c>
      <c r="D290" s="63" t="s">
        <v>273</v>
      </c>
      <c r="E290" s="63" t="s">
        <v>27</v>
      </c>
      <c r="F290" s="63" t="s">
        <v>44</v>
      </c>
      <c r="G290" s="64">
        <v>168</v>
      </c>
      <c r="H290" s="60">
        <v>69</v>
      </c>
      <c r="I290" s="66">
        <f t="shared" si="21"/>
        <v>237</v>
      </c>
      <c r="J290" s="68">
        <f t="shared" si="22"/>
        <v>17</v>
      </c>
      <c r="K290" s="61">
        <v>19</v>
      </c>
      <c r="L290" s="69">
        <f t="shared" si="24"/>
        <v>33</v>
      </c>
      <c r="M290" s="71">
        <f t="shared" si="25"/>
        <v>356</v>
      </c>
    </row>
    <row r="291" spans="1:13" hidden="1" x14ac:dyDescent="0.2">
      <c r="A291" s="53">
        <v>149</v>
      </c>
      <c r="B291" s="62" t="s">
        <v>267</v>
      </c>
      <c r="C291" s="63" t="s">
        <v>272</v>
      </c>
      <c r="D291" s="63" t="s">
        <v>273</v>
      </c>
      <c r="E291" s="63" t="s">
        <v>45</v>
      </c>
      <c r="F291" s="63" t="s">
        <v>46</v>
      </c>
      <c r="G291" s="64">
        <v>142</v>
      </c>
      <c r="H291" s="60">
        <v>69</v>
      </c>
      <c r="I291" s="66">
        <f t="shared" si="21"/>
        <v>211</v>
      </c>
      <c r="J291" s="68">
        <f t="shared" si="22"/>
        <v>17</v>
      </c>
      <c r="K291" s="61">
        <v>19</v>
      </c>
      <c r="L291" s="69">
        <f t="shared" si="24"/>
        <v>33</v>
      </c>
      <c r="M291" s="71">
        <f t="shared" si="25"/>
        <v>317</v>
      </c>
    </row>
    <row r="292" spans="1:13" hidden="1" x14ac:dyDescent="0.2">
      <c r="A292" s="53">
        <v>149</v>
      </c>
      <c r="B292" s="62" t="s">
        <v>267</v>
      </c>
      <c r="C292" s="63" t="s">
        <v>272</v>
      </c>
      <c r="D292" s="63" t="s">
        <v>273</v>
      </c>
      <c r="E292" s="63" t="s">
        <v>47</v>
      </c>
      <c r="F292" s="63" t="s">
        <v>34</v>
      </c>
      <c r="G292" s="64">
        <v>168</v>
      </c>
      <c r="H292" s="60">
        <v>69</v>
      </c>
      <c r="I292" s="66">
        <f t="shared" si="21"/>
        <v>237</v>
      </c>
      <c r="J292" s="68">
        <f t="shared" si="22"/>
        <v>17</v>
      </c>
      <c r="K292" s="61">
        <v>19</v>
      </c>
      <c r="L292" s="69">
        <f t="shared" si="24"/>
        <v>33</v>
      </c>
      <c r="M292" s="71">
        <f t="shared" si="25"/>
        <v>356</v>
      </c>
    </row>
    <row r="293" spans="1:13" hidden="1" x14ac:dyDescent="0.2">
      <c r="A293" s="54">
        <v>150</v>
      </c>
      <c r="B293" s="57" t="s">
        <v>267</v>
      </c>
      <c r="C293" s="58" t="s">
        <v>274</v>
      </c>
      <c r="D293" s="58" t="s">
        <v>275</v>
      </c>
      <c r="E293" s="58" t="s">
        <v>27</v>
      </c>
      <c r="F293" s="58" t="s">
        <v>46</v>
      </c>
      <c r="G293" s="59">
        <v>171</v>
      </c>
      <c r="H293" s="60">
        <v>69</v>
      </c>
      <c r="I293" s="66">
        <f t="shared" si="21"/>
        <v>240</v>
      </c>
      <c r="J293" s="68">
        <f t="shared" si="22"/>
        <v>17</v>
      </c>
      <c r="K293" s="61">
        <v>19</v>
      </c>
      <c r="L293" s="69">
        <f t="shared" si="24"/>
        <v>33</v>
      </c>
      <c r="M293" s="71">
        <f t="shared" si="25"/>
        <v>360</v>
      </c>
    </row>
    <row r="294" spans="1:13" hidden="1" x14ac:dyDescent="0.2">
      <c r="A294" s="54">
        <v>150</v>
      </c>
      <c r="B294" s="57" t="s">
        <v>267</v>
      </c>
      <c r="C294" s="58" t="s">
        <v>274</v>
      </c>
      <c r="D294" s="58" t="s">
        <v>275</v>
      </c>
      <c r="E294" s="58" t="s">
        <v>47</v>
      </c>
      <c r="F294" s="58" t="s">
        <v>77</v>
      </c>
      <c r="G294" s="59">
        <v>231</v>
      </c>
      <c r="H294" s="60">
        <v>69</v>
      </c>
      <c r="I294" s="66">
        <f t="shared" si="21"/>
        <v>300</v>
      </c>
      <c r="J294" s="68">
        <f t="shared" si="22"/>
        <v>17</v>
      </c>
      <c r="K294" s="61">
        <v>19</v>
      </c>
      <c r="L294" s="69">
        <f t="shared" si="24"/>
        <v>33</v>
      </c>
      <c r="M294" s="71">
        <f t="shared" si="25"/>
        <v>450</v>
      </c>
    </row>
    <row r="295" spans="1:13" hidden="1" x14ac:dyDescent="0.2">
      <c r="A295" s="54">
        <v>150</v>
      </c>
      <c r="B295" s="57" t="s">
        <v>267</v>
      </c>
      <c r="C295" s="58" t="s">
        <v>274</v>
      </c>
      <c r="D295" s="58" t="s">
        <v>275</v>
      </c>
      <c r="E295" s="58" t="s">
        <v>78</v>
      </c>
      <c r="F295" s="58" t="s">
        <v>54</v>
      </c>
      <c r="G295" s="59">
        <v>383</v>
      </c>
      <c r="H295" s="60">
        <v>69</v>
      </c>
      <c r="I295" s="66">
        <f t="shared" si="21"/>
        <v>452</v>
      </c>
      <c r="J295" s="68">
        <f t="shared" si="22"/>
        <v>17</v>
      </c>
      <c r="K295" s="61">
        <v>19</v>
      </c>
      <c r="L295" s="69">
        <f t="shared" si="24"/>
        <v>33</v>
      </c>
      <c r="M295" s="71">
        <f t="shared" si="25"/>
        <v>678</v>
      </c>
    </row>
    <row r="296" spans="1:13" hidden="1" x14ac:dyDescent="0.2">
      <c r="A296" s="54">
        <v>150</v>
      </c>
      <c r="B296" s="57" t="s">
        <v>267</v>
      </c>
      <c r="C296" s="58" t="s">
        <v>274</v>
      </c>
      <c r="D296" s="58" t="s">
        <v>275</v>
      </c>
      <c r="E296" s="58" t="s">
        <v>55</v>
      </c>
      <c r="F296" s="58" t="s">
        <v>34</v>
      </c>
      <c r="G296" s="59">
        <v>171</v>
      </c>
      <c r="H296" s="60">
        <v>69</v>
      </c>
      <c r="I296" s="66">
        <f t="shared" si="21"/>
        <v>240</v>
      </c>
      <c r="J296" s="68">
        <f t="shared" si="22"/>
        <v>17</v>
      </c>
      <c r="K296" s="61">
        <v>19</v>
      </c>
      <c r="L296" s="69">
        <f t="shared" si="24"/>
        <v>33</v>
      </c>
      <c r="M296" s="71">
        <f t="shared" si="25"/>
        <v>360</v>
      </c>
    </row>
    <row r="297" spans="1:13" hidden="1" x14ac:dyDescent="0.2">
      <c r="A297" s="53">
        <v>151</v>
      </c>
      <c r="B297" s="62" t="s">
        <v>267</v>
      </c>
      <c r="C297" s="63" t="s">
        <v>276</v>
      </c>
      <c r="D297" s="63" t="s">
        <v>277</v>
      </c>
      <c r="E297" s="63" t="s">
        <v>27</v>
      </c>
      <c r="F297" s="63" t="s">
        <v>77</v>
      </c>
      <c r="G297" s="64">
        <v>132</v>
      </c>
      <c r="H297" s="60">
        <v>69</v>
      </c>
      <c r="I297" s="66">
        <f t="shared" si="21"/>
        <v>201</v>
      </c>
      <c r="J297" s="68">
        <f t="shared" si="22"/>
        <v>17</v>
      </c>
      <c r="K297" s="61">
        <v>19</v>
      </c>
      <c r="L297" s="69">
        <f t="shared" si="24"/>
        <v>33</v>
      </c>
      <c r="M297" s="71">
        <f t="shared" si="25"/>
        <v>302</v>
      </c>
    </row>
    <row r="298" spans="1:13" hidden="1" x14ac:dyDescent="0.2">
      <c r="A298" s="53">
        <v>151</v>
      </c>
      <c r="B298" s="62" t="s">
        <v>267</v>
      </c>
      <c r="C298" s="63" t="s">
        <v>276</v>
      </c>
      <c r="D298" s="63" t="s">
        <v>277</v>
      </c>
      <c r="E298" s="63" t="s">
        <v>78</v>
      </c>
      <c r="F298" s="63" t="s">
        <v>54</v>
      </c>
      <c r="G298" s="64">
        <v>232</v>
      </c>
      <c r="H298" s="60">
        <v>69</v>
      </c>
      <c r="I298" s="66">
        <f t="shared" si="21"/>
        <v>301</v>
      </c>
      <c r="J298" s="68">
        <f t="shared" si="22"/>
        <v>17</v>
      </c>
      <c r="K298" s="61">
        <v>19</v>
      </c>
      <c r="L298" s="69">
        <f t="shared" si="24"/>
        <v>33</v>
      </c>
      <c r="M298" s="71">
        <f t="shared" si="25"/>
        <v>452</v>
      </c>
    </row>
    <row r="299" spans="1:13" hidden="1" x14ac:dyDescent="0.2">
      <c r="A299" s="53">
        <v>151</v>
      </c>
      <c r="B299" s="62" t="s">
        <v>267</v>
      </c>
      <c r="C299" s="63" t="s">
        <v>276</v>
      </c>
      <c r="D299" s="63" t="s">
        <v>277</v>
      </c>
      <c r="E299" s="63" t="s">
        <v>55</v>
      </c>
      <c r="F299" s="63" t="s">
        <v>34</v>
      </c>
      <c r="G299" s="64">
        <v>132</v>
      </c>
      <c r="H299" s="60">
        <v>69</v>
      </c>
      <c r="I299" s="66">
        <f t="shared" si="21"/>
        <v>201</v>
      </c>
      <c r="J299" s="68">
        <f t="shared" si="22"/>
        <v>17</v>
      </c>
      <c r="K299" s="61">
        <v>19</v>
      </c>
      <c r="L299" s="69">
        <f t="shared" si="24"/>
        <v>33</v>
      </c>
      <c r="M299" s="71">
        <f t="shared" si="25"/>
        <v>302</v>
      </c>
    </row>
    <row r="300" spans="1:13" hidden="1" x14ac:dyDescent="0.2">
      <c r="A300" s="54">
        <v>152</v>
      </c>
      <c r="B300" s="57" t="s">
        <v>267</v>
      </c>
      <c r="C300" s="58" t="s">
        <v>278</v>
      </c>
      <c r="D300" s="58" t="s">
        <v>279</v>
      </c>
      <c r="E300" s="58" t="s">
        <v>27</v>
      </c>
      <c r="F300" s="58" t="s">
        <v>30</v>
      </c>
      <c r="G300" s="59">
        <v>202</v>
      </c>
      <c r="H300" s="60">
        <v>79</v>
      </c>
      <c r="I300" s="66">
        <f t="shared" si="21"/>
        <v>281</v>
      </c>
      <c r="J300" s="68">
        <v>19</v>
      </c>
      <c r="K300" s="61">
        <v>22</v>
      </c>
      <c r="L300" s="69">
        <f t="shared" si="24"/>
        <v>38</v>
      </c>
      <c r="M300" s="71">
        <f t="shared" si="25"/>
        <v>422</v>
      </c>
    </row>
    <row r="301" spans="1:13" hidden="1" x14ac:dyDescent="0.2">
      <c r="A301" s="54">
        <v>152</v>
      </c>
      <c r="B301" s="57" t="s">
        <v>267</v>
      </c>
      <c r="C301" s="58" t="s">
        <v>278</v>
      </c>
      <c r="D301" s="58" t="s">
        <v>279</v>
      </c>
      <c r="E301" s="58" t="s">
        <v>31</v>
      </c>
      <c r="F301" s="58" t="s">
        <v>34</v>
      </c>
      <c r="G301" s="59">
        <v>411</v>
      </c>
      <c r="H301" s="60">
        <v>79</v>
      </c>
      <c r="I301" s="66">
        <f t="shared" si="21"/>
        <v>490</v>
      </c>
      <c r="J301" s="68">
        <v>19</v>
      </c>
      <c r="K301" s="61">
        <v>22</v>
      </c>
      <c r="L301" s="69">
        <f t="shared" si="24"/>
        <v>38</v>
      </c>
      <c r="M301" s="71">
        <f t="shared" si="25"/>
        <v>735</v>
      </c>
    </row>
    <row r="302" spans="1:13" hidden="1" x14ac:dyDescent="0.2">
      <c r="A302" s="53">
        <v>153</v>
      </c>
      <c r="B302" s="62" t="s">
        <v>267</v>
      </c>
      <c r="C302" s="63" t="s">
        <v>280</v>
      </c>
      <c r="D302" s="63" t="s">
        <v>280</v>
      </c>
      <c r="E302" s="63" t="s">
        <v>27</v>
      </c>
      <c r="F302" s="63" t="s">
        <v>30</v>
      </c>
      <c r="G302" s="64">
        <v>217</v>
      </c>
      <c r="H302" s="60">
        <v>79</v>
      </c>
      <c r="I302" s="66">
        <f t="shared" si="21"/>
        <v>296</v>
      </c>
      <c r="J302" s="68">
        <v>19</v>
      </c>
      <c r="K302" s="61">
        <v>22</v>
      </c>
      <c r="L302" s="69">
        <f t="shared" si="24"/>
        <v>38</v>
      </c>
      <c r="M302" s="71">
        <f t="shared" si="25"/>
        <v>444</v>
      </c>
    </row>
    <row r="303" spans="1:13" hidden="1" x14ac:dyDescent="0.2">
      <c r="A303" s="53">
        <v>153</v>
      </c>
      <c r="B303" s="62" t="s">
        <v>267</v>
      </c>
      <c r="C303" s="63" t="s">
        <v>280</v>
      </c>
      <c r="D303" s="63" t="s">
        <v>280</v>
      </c>
      <c r="E303" s="63" t="s">
        <v>31</v>
      </c>
      <c r="F303" s="63" t="s">
        <v>34</v>
      </c>
      <c r="G303" s="64">
        <v>459</v>
      </c>
      <c r="H303" s="60">
        <v>79</v>
      </c>
      <c r="I303" s="66">
        <f t="shared" si="21"/>
        <v>538</v>
      </c>
      <c r="J303" s="68">
        <v>19</v>
      </c>
      <c r="K303" s="61">
        <v>22</v>
      </c>
      <c r="L303" s="69">
        <f t="shared" si="24"/>
        <v>38</v>
      </c>
      <c r="M303" s="71">
        <f t="shared" si="25"/>
        <v>807</v>
      </c>
    </row>
    <row r="304" spans="1:13" hidden="1" x14ac:dyDescent="0.2">
      <c r="A304" s="54">
        <v>154</v>
      </c>
      <c r="B304" s="57" t="s">
        <v>267</v>
      </c>
      <c r="C304" s="58" t="s">
        <v>281</v>
      </c>
      <c r="D304" s="58" t="s">
        <v>282</v>
      </c>
      <c r="E304" s="58" t="s">
        <v>24</v>
      </c>
      <c r="F304" s="58" t="s">
        <v>24</v>
      </c>
      <c r="G304" s="59">
        <v>146</v>
      </c>
      <c r="H304" s="60">
        <v>69</v>
      </c>
      <c r="I304" s="66">
        <f t="shared" si="21"/>
        <v>215</v>
      </c>
      <c r="J304" s="68">
        <f t="shared" si="22"/>
        <v>17</v>
      </c>
      <c r="K304" s="61">
        <v>19</v>
      </c>
      <c r="L304" s="69">
        <f t="shared" si="24"/>
        <v>33</v>
      </c>
      <c r="M304" s="71">
        <f t="shared" si="25"/>
        <v>323</v>
      </c>
    </row>
    <row r="305" spans="1:13" hidden="1" x14ac:dyDescent="0.2">
      <c r="A305" s="53">
        <v>155</v>
      </c>
      <c r="B305" s="62" t="s">
        <v>267</v>
      </c>
      <c r="C305" s="63" t="s">
        <v>283</v>
      </c>
      <c r="D305" s="63" t="s">
        <v>284</v>
      </c>
      <c r="E305" s="63" t="s">
        <v>27</v>
      </c>
      <c r="F305" s="63" t="s">
        <v>30</v>
      </c>
      <c r="G305" s="64">
        <v>131</v>
      </c>
      <c r="H305" s="60">
        <v>64</v>
      </c>
      <c r="I305" s="66">
        <f t="shared" si="21"/>
        <v>195</v>
      </c>
      <c r="J305" s="68">
        <f t="shared" si="22"/>
        <v>16</v>
      </c>
      <c r="K305" s="61">
        <f t="shared" si="23"/>
        <v>19</v>
      </c>
      <c r="L305" s="69">
        <f t="shared" si="24"/>
        <v>29</v>
      </c>
      <c r="M305" s="71">
        <f t="shared" si="25"/>
        <v>293</v>
      </c>
    </row>
    <row r="306" spans="1:13" hidden="1" x14ac:dyDescent="0.2">
      <c r="A306" s="53">
        <v>155</v>
      </c>
      <c r="B306" s="62" t="s">
        <v>267</v>
      </c>
      <c r="C306" s="63" t="s">
        <v>283</v>
      </c>
      <c r="D306" s="63" t="s">
        <v>284</v>
      </c>
      <c r="E306" s="63" t="s">
        <v>31</v>
      </c>
      <c r="F306" s="63" t="s">
        <v>54</v>
      </c>
      <c r="G306" s="64">
        <v>160</v>
      </c>
      <c r="H306" s="60">
        <v>64</v>
      </c>
      <c r="I306" s="66">
        <f t="shared" si="21"/>
        <v>224</v>
      </c>
      <c r="J306" s="68">
        <f t="shared" si="22"/>
        <v>16</v>
      </c>
      <c r="K306" s="61">
        <f t="shared" si="23"/>
        <v>19</v>
      </c>
      <c r="L306" s="69">
        <f t="shared" si="24"/>
        <v>29</v>
      </c>
      <c r="M306" s="71">
        <f t="shared" si="25"/>
        <v>336</v>
      </c>
    </row>
    <row r="307" spans="1:13" hidden="1" x14ac:dyDescent="0.2">
      <c r="A307" s="53">
        <v>155</v>
      </c>
      <c r="B307" s="62" t="s">
        <v>267</v>
      </c>
      <c r="C307" s="63" t="s">
        <v>283</v>
      </c>
      <c r="D307" s="63" t="s">
        <v>284</v>
      </c>
      <c r="E307" s="63" t="s">
        <v>55</v>
      </c>
      <c r="F307" s="63" t="s">
        <v>34</v>
      </c>
      <c r="G307" s="64">
        <v>131</v>
      </c>
      <c r="H307" s="60">
        <v>64</v>
      </c>
      <c r="I307" s="66">
        <f t="shared" si="21"/>
        <v>195</v>
      </c>
      <c r="J307" s="68">
        <f t="shared" si="22"/>
        <v>16</v>
      </c>
      <c r="K307" s="61">
        <f t="shared" si="23"/>
        <v>19</v>
      </c>
      <c r="L307" s="69">
        <f t="shared" si="24"/>
        <v>29</v>
      </c>
      <c r="M307" s="71">
        <f t="shared" si="25"/>
        <v>293</v>
      </c>
    </row>
    <row r="308" spans="1:13" hidden="1" x14ac:dyDescent="0.2">
      <c r="A308" s="54">
        <v>156</v>
      </c>
      <c r="B308" s="57" t="s">
        <v>267</v>
      </c>
      <c r="C308" s="58" t="s">
        <v>285</v>
      </c>
      <c r="D308" s="58" t="s">
        <v>286</v>
      </c>
      <c r="E308" s="58" t="s">
        <v>24</v>
      </c>
      <c r="F308" s="58" t="s">
        <v>24</v>
      </c>
      <c r="G308" s="59">
        <v>120</v>
      </c>
      <c r="H308" s="60">
        <v>69</v>
      </c>
      <c r="I308" s="66">
        <f t="shared" si="21"/>
        <v>189</v>
      </c>
      <c r="J308" s="68">
        <f t="shared" si="22"/>
        <v>17</v>
      </c>
      <c r="K308" s="61">
        <v>19</v>
      </c>
      <c r="L308" s="69">
        <f t="shared" si="24"/>
        <v>33</v>
      </c>
      <c r="M308" s="71">
        <f t="shared" si="25"/>
        <v>284</v>
      </c>
    </row>
    <row r="309" spans="1:13" hidden="1" x14ac:dyDescent="0.2">
      <c r="A309" s="53">
        <v>157</v>
      </c>
      <c r="B309" s="62" t="s">
        <v>267</v>
      </c>
      <c r="C309" s="63" t="s">
        <v>287</v>
      </c>
      <c r="D309" s="63" t="s">
        <v>288</v>
      </c>
      <c r="E309" s="63" t="s">
        <v>24</v>
      </c>
      <c r="F309" s="63" t="s">
        <v>24</v>
      </c>
      <c r="G309" s="64">
        <v>150</v>
      </c>
      <c r="H309" s="60">
        <v>69</v>
      </c>
      <c r="I309" s="66">
        <f t="shared" si="21"/>
        <v>219</v>
      </c>
      <c r="J309" s="68">
        <f t="shared" si="22"/>
        <v>17</v>
      </c>
      <c r="K309" s="61">
        <v>19</v>
      </c>
      <c r="L309" s="69">
        <f t="shared" si="24"/>
        <v>33</v>
      </c>
      <c r="M309" s="71">
        <f t="shared" si="25"/>
        <v>329</v>
      </c>
    </row>
    <row r="310" spans="1:13" hidden="1" x14ac:dyDescent="0.2">
      <c r="A310" s="54">
        <v>158</v>
      </c>
      <c r="B310" s="57" t="s">
        <v>267</v>
      </c>
      <c r="C310" s="58" t="s">
        <v>289</v>
      </c>
      <c r="D310" s="58" t="s">
        <v>290</v>
      </c>
      <c r="E310" s="58" t="s">
        <v>24</v>
      </c>
      <c r="F310" s="58" t="s">
        <v>24</v>
      </c>
      <c r="G310" s="59">
        <v>122</v>
      </c>
      <c r="H310" s="60">
        <v>64</v>
      </c>
      <c r="I310" s="66">
        <f t="shared" si="21"/>
        <v>186</v>
      </c>
      <c r="J310" s="68">
        <f t="shared" si="22"/>
        <v>16</v>
      </c>
      <c r="K310" s="61">
        <f t="shared" si="23"/>
        <v>19</v>
      </c>
      <c r="L310" s="69">
        <f t="shared" si="24"/>
        <v>29</v>
      </c>
      <c r="M310" s="71">
        <f t="shared" si="25"/>
        <v>279</v>
      </c>
    </row>
    <row r="311" spans="1:13" hidden="1" x14ac:dyDescent="0.2">
      <c r="A311" s="53">
        <v>160</v>
      </c>
      <c r="B311" s="62" t="s">
        <v>267</v>
      </c>
      <c r="C311" s="63" t="s">
        <v>291</v>
      </c>
      <c r="D311" s="63" t="s">
        <v>291</v>
      </c>
      <c r="E311" s="63" t="s">
        <v>24</v>
      </c>
      <c r="F311" s="63" t="s">
        <v>24</v>
      </c>
      <c r="G311" s="64">
        <v>130</v>
      </c>
      <c r="H311" s="60">
        <v>69</v>
      </c>
      <c r="I311" s="66">
        <f t="shared" si="21"/>
        <v>199</v>
      </c>
      <c r="J311" s="68">
        <f t="shared" si="22"/>
        <v>17</v>
      </c>
      <c r="K311" s="61">
        <v>19</v>
      </c>
      <c r="L311" s="69">
        <f t="shared" si="24"/>
        <v>33</v>
      </c>
      <c r="M311" s="71">
        <f t="shared" si="25"/>
        <v>299</v>
      </c>
    </row>
    <row r="312" spans="1:13" hidden="1" x14ac:dyDescent="0.2">
      <c r="A312" s="54">
        <v>161</v>
      </c>
      <c r="B312" s="57" t="s">
        <v>292</v>
      </c>
      <c r="C312" s="58" t="s">
        <v>293</v>
      </c>
      <c r="D312" s="58" t="s">
        <v>294</v>
      </c>
      <c r="E312" s="58" t="s">
        <v>24</v>
      </c>
      <c r="F312" s="58" t="s">
        <v>24</v>
      </c>
      <c r="G312" s="59">
        <v>108</v>
      </c>
      <c r="H312" s="60">
        <v>64</v>
      </c>
      <c r="I312" s="66">
        <f t="shared" si="21"/>
        <v>172</v>
      </c>
      <c r="J312" s="68">
        <f t="shared" si="22"/>
        <v>16</v>
      </c>
      <c r="K312" s="61">
        <f t="shared" si="23"/>
        <v>19</v>
      </c>
      <c r="L312" s="69">
        <f t="shared" si="24"/>
        <v>29</v>
      </c>
      <c r="M312" s="71">
        <f t="shared" si="25"/>
        <v>258</v>
      </c>
    </row>
    <row r="313" spans="1:13" hidden="1" x14ac:dyDescent="0.2">
      <c r="A313" s="53">
        <v>162</v>
      </c>
      <c r="B313" s="62" t="s">
        <v>292</v>
      </c>
      <c r="C313" s="63" t="s">
        <v>295</v>
      </c>
      <c r="D313" s="63" t="s">
        <v>296</v>
      </c>
      <c r="E313" s="63" t="s">
        <v>27</v>
      </c>
      <c r="F313" s="63" t="s">
        <v>44</v>
      </c>
      <c r="G313" s="64">
        <v>147</v>
      </c>
      <c r="H313" s="60">
        <v>69</v>
      </c>
      <c r="I313" s="66">
        <f t="shared" si="21"/>
        <v>216</v>
      </c>
      <c r="J313" s="68">
        <f t="shared" si="22"/>
        <v>17</v>
      </c>
      <c r="K313" s="61">
        <v>19</v>
      </c>
      <c r="L313" s="69">
        <f t="shared" si="24"/>
        <v>33</v>
      </c>
      <c r="M313" s="71">
        <f t="shared" si="25"/>
        <v>324</v>
      </c>
    </row>
    <row r="314" spans="1:13" hidden="1" x14ac:dyDescent="0.2">
      <c r="A314" s="53">
        <v>162</v>
      </c>
      <c r="B314" s="62" t="s">
        <v>292</v>
      </c>
      <c r="C314" s="63" t="s">
        <v>295</v>
      </c>
      <c r="D314" s="63" t="s">
        <v>296</v>
      </c>
      <c r="E314" s="63" t="s">
        <v>45</v>
      </c>
      <c r="F314" s="63" t="s">
        <v>46</v>
      </c>
      <c r="G314" s="64">
        <v>115</v>
      </c>
      <c r="H314" s="60">
        <v>69</v>
      </c>
      <c r="I314" s="66">
        <f t="shared" si="21"/>
        <v>184</v>
      </c>
      <c r="J314" s="68">
        <f t="shared" si="22"/>
        <v>17</v>
      </c>
      <c r="K314" s="61">
        <v>19</v>
      </c>
      <c r="L314" s="69">
        <f t="shared" si="24"/>
        <v>33</v>
      </c>
      <c r="M314" s="71">
        <f t="shared" si="25"/>
        <v>276</v>
      </c>
    </row>
    <row r="315" spans="1:13" hidden="1" x14ac:dyDescent="0.2">
      <c r="A315" s="53">
        <v>162</v>
      </c>
      <c r="B315" s="62" t="s">
        <v>292</v>
      </c>
      <c r="C315" s="63" t="s">
        <v>295</v>
      </c>
      <c r="D315" s="63" t="s">
        <v>296</v>
      </c>
      <c r="E315" s="63" t="s">
        <v>47</v>
      </c>
      <c r="F315" s="63" t="s">
        <v>34</v>
      </c>
      <c r="G315" s="64">
        <v>147</v>
      </c>
      <c r="H315" s="60">
        <v>69</v>
      </c>
      <c r="I315" s="66">
        <f t="shared" si="21"/>
        <v>216</v>
      </c>
      <c r="J315" s="68">
        <f t="shared" si="22"/>
        <v>17</v>
      </c>
      <c r="K315" s="61">
        <v>19</v>
      </c>
      <c r="L315" s="69">
        <f t="shared" si="24"/>
        <v>33</v>
      </c>
      <c r="M315" s="71">
        <f t="shared" si="25"/>
        <v>324</v>
      </c>
    </row>
    <row r="316" spans="1:13" hidden="1" x14ac:dyDescent="0.2">
      <c r="A316" s="54">
        <v>163</v>
      </c>
      <c r="B316" s="57" t="s">
        <v>292</v>
      </c>
      <c r="C316" s="58" t="s">
        <v>297</v>
      </c>
      <c r="D316" s="58" t="s">
        <v>297</v>
      </c>
      <c r="E316" s="58" t="s">
        <v>27</v>
      </c>
      <c r="F316" s="58" t="s">
        <v>28</v>
      </c>
      <c r="G316" s="59">
        <v>137</v>
      </c>
      <c r="H316" s="60">
        <v>69</v>
      </c>
      <c r="I316" s="66">
        <f t="shared" si="21"/>
        <v>206</v>
      </c>
      <c r="J316" s="68">
        <f t="shared" si="22"/>
        <v>17</v>
      </c>
      <c r="K316" s="61">
        <v>19</v>
      </c>
      <c r="L316" s="69">
        <f t="shared" si="24"/>
        <v>33</v>
      </c>
      <c r="M316" s="71">
        <f t="shared" si="25"/>
        <v>309</v>
      </c>
    </row>
    <row r="317" spans="1:13" hidden="1" x14ac:dyDescent="0.2">
      <c r="A317" s="54">
        <v>163</v>
      </c>
      <c r="B317" s="57" t="s">
        <v>292</v>
      </c>
      <c r="C317" s="58" t="s">
        <v>297</v>
      </c>
      <c r="D317" s="58" t="s">
        <v>297</v>
      </c>
      <c r="E317" s="58" t="s">
        <v>29</v>
      </c>
      <c r="F317" s="58" t="s">
        <v>77</v>
      </c>
      <c r="G317" s="59">
        <v>151</v>
      </c>
      <c r="H317" s="60">
        <v>69</v>
      </c>
      <c r="I317" s="66">
        <f t="shared" si="21"/>
        <v>220</v>
      </c>
      <c r="J317" s="68">
        <f t="shared" si="22"/>
        <v>17</v>
      </c>
      <c r="K317" s="61">
        <v>19</v>
      </c>
      <c r="L317" s="69">
        <f t="shared" si="24"/>
        <v>33</v>
      </c>
      <c r="M317" s="71">
        <f t="shared" si="25"/>
        <v>330</v>
      </c>
    </row>
    <row r="318" spans="1:13" hidden="1" x14ac:dyDescent="0.2">
      <c r="A318" s="54">
        <v>163</v>
      </c>
      <c r="B318" s="57" t="s">
        <v>292</v>
      </c>
      <c r="C318" s="58" t="s">
        <v>297</v>
      </c>
      <c r="D318" s="58" t="s">
        <v>297</v>
      </c>
      <c r="E318" s="58" t="s">
        <v>78</v>
      </c>
      <c r="F318" s="58" t="s">
        <v>34</v>
      </c>
      <c r="G318" s="59">
        <v>137</v>
      </c>
      <c r="H318" s="60">
        <v>69</v>
      </c>
      <c r="I318" s="66">
        <f t="shared" si="21"/>
        <v>206</v>
      </c>
      <c r="J318" s="68">
        <f t="shared" si="22"/>
        <v>17</v>
      </c>
      <c r="K318" s="61">
        <v>19</v>
      </c>
      <c r="L318" s="69">
        <f t="shared" si="24"/>
        <v>33</v>
      </c>
      <c r="M318" s="71">
        <f t="shared" si="25"/>
        <v>309</v>
      </c>
    </row>
    <row r="319" spans="1:13" hidden="1" x14ac:dyDescent="0.2">
      <c r="A319" s="53">
        <v>164</v>
      </c>
      <c r="B319" s="62" t="s">
        <v>292</v>
      </c>
      <c r="C319" s="63" t="s">
        <v>300</v>
      </c>
      <c r="D319" s="63" t="s">
        <v>301</v>
      </c>
      <c r="E319" s="63" t="s">
        <v>27</v>
      </c>
      <c r="F319" s="63" t="s">
        <v>30</v>
      </c>
      <c r="G319" s="64">
        <v>139</v>
      </c>
      <c r="H319" s="60">
        <v>64</v>
      </c>
      <c r="I319" s="66">
        <f t="shared" si="21"/>
        <v>203</v>
      </c>
      <c r="J319" s="68">
        <f t="shared" si="22"/>
        <v>16</v>
      </c>
      <c r="K319" s="61">
        <f t="shared" si="23"/>
        <v>19</v>
      </c>
      <c r="L319" s="69">
        <f t="shared" si="24"/>
        <v>29</v>
      </c>
      <c r="M319" s="71">
        <f t="shared" si="25"/>
        <v>305</v>
      </c>
    </row>
    <row r="320" spans="1:13" hidden="1" x14ac:dyDescent="0.2">
      <c r="A320" s="53">
        <v>164</v>
      </c>
      <c r="B320" s="62" t="s">
        <v>292</v>
      </c>
      <c r="C320" s="63" t="s">
        <v>300</v>
      </c>
      <c r="D320" s="63" t="s">
        <v>301</v>
      </c>
      <c r="E320" s="63" t="s">
        <v>31</v>
      </c>
      <c r="F320" s="63" t="s">
        <v>54</v>
      </c>
      <c r="G320" s="64">
        <v>194</v>
      </c>
      <c r="H320" s="60">
        <v>64</v>
      </c>
      <c r="I320" s="66">
        <f t="shared" si="21"/>
        <v>258</v>
      </c>
      <c r="J320" s="68">
        <f t="shared" si="22"/>
        <v>16</v>
      </c>
      <c r="K320" s="61">
        <f t="shared" si="23"/>
        <v>19</v>
      </c>
      <c r="L320" s="69">
        <f t="shared" si="24"/>
        <v>29</v>
      </c>
      <c r="M320" s="71">
        <f t="shared" si="25"/>
        <v>387</v>
      </c>
    </row>
    <row r="321" spans="1:13" hidden="1" x14ac:dyDescent="0.2">
      <c r="A321" s="53">
        <v>164</v>
      </c>
      <c r="B321" s="62" t="s">
        <v>292</v>
      </c>
      <c r="C321" s="63" t="s">
        <v>300</v>
      </c>
      <c r="D321" s="63" t="s">
        <v>301</v>
      </c>
      <c r="E321" s="63" t="s">
        <v>55</v>
      </c>
      <c r="F321" s="63" t="s">
        <v>34</v>
      </c>
      <c r="G321" s="64">
        <v>139</v>
      </c>
      <c r="H321" s="60">
        <v>64</v>
      </c>
      <c r="I321" s="66">
        <f t="shared" si="21"/>
        <v>203</v>
      </c>
      <c r="J321" s="68">
        <f t="shared" si="22"/>
        <v>16</v>
      </c>
      <c r="K321" s="61">
        <f t="shared" si="23"/>
        <v>19</v>
      </c>
      <c r="L321" s="69">
        <f t="shared" si="24"/>
        <v>29</v>
      </c>
      <c r="M321" s="71">
        <f t="shared" si="25"/>
        <v>305</v>
      </c>
    </row>
    <row r="322" spans="1:13" hidden="1" x14ac:dyDescent="0.2">
      <c r="A322" s="54">
        <v>473</v>
      </c>
      <c r="B322" s="57" t="s">
        <v>292</v>
      </c>
      <c r="C322" s="58" t="s">
        <v>302</v>
      </c>
      <c r="D322" s="58" t="s">
        <v>303</v>
      </c>
      <c r="E322" s="58" t="s">
        <v>24</v>
      </c>
      <c r="F322" s="58" t="s">
        <v>24</v>
      </c>
      <c r="G322" s="59">
        <v>137</v>
      </c>
      <c r="H322" s="60">
        <v>64</v>
      </c>
      <c r="I322" s="66">
        <f t="shared" si="21"/>
        <v>201</v>
      </c>
      <c r="J322" s="68">
        <f t="shared" si="22"/>
        <v>16</v>
      </c>
      <c r="K322" s="61">
        <f t="shared" si="23"/>
        <v>19</v>
      </c>
      <c r="L322" s="69">
        <f t="shared" si="24"/>
        <v>29</v>
      </c>
      <c r="M322" s="71">
        <f t="shared" si="25"/>
        <v>302</v>
      </c>
    </row>
    <row r="323" spans="1:13" hidden="1" x14ac:dyDescent="0.2">
      <c r="A323" s="53">
        <v>165</v>
      </c>
      <c r="B323" s="62" t="s">
        <v>292</v>
      </c>
      <c r="C323" s="63" t="s">
        <v>304</v>
      </c>
      <c r="D323" s="63" t="s">
        <v>305</v>
      </c>
      <c r="E323" s="63" t="s">
        <v>24</v>
      </c>
      <c r="F323" s="63" t="s">
        <v>24</v>
      </c>
      <c r="G323" s="64">
        <v>111</v>
      </c>
      <c r="H323" s="60">
        <v>69</v>
      </c>
      <c r="I323" s="66">
        <f t="shared" si="21"/>
        <v>180</v>
      </c>
      <c r="J323" s="68">
        <f t="shared" si="22"/>
        <v>17</v>
      </c>
      <c r="K323" s="61">
        <v>19</v>
      </c>
      <c r="L323" s="69">
        <f t="shared" si="24"/>
        <v>33</v>
      </c>
      <c r="M323" s="71">
        <f t="shared" si="25"/>
        <v>270</v>
      </c>
    </row>
    <row r="324" spans="1:13" hidden="1" x14ac:dyDescent="0.2">
      <c r="A324" s="54">
        <v>170</v>
      </c>
      <c r="B324" s="57" t="s">
        <v>292</v>
      </c>
      <c r="C324" s="58" t="s">
        <v>307</v>
      </c>
      <c r="D324" s="58" t="s">
        <v>291</v>
      </c>
      <c r="E324" s="58" t="s">
        <v>27</v>
      </c>
      <c r="F324" s="58" t="s">
        <v>77</v>
      </c>
      <c r="G324" s="59">
        <v>141</v>
      </c>
      <c r="H324" s="60">
        <v>69</v>
      </c>
      <c r="I324" s="66">
        <f t="shared" si="21"/>
        <v>210</v>
      </c>
      <c r="J324" s="68">
        <f t="shared" si="22"/>
        <v>17</v>
      </c>
      <c r="K324" s="61">
        <v>19</v>
      </c>
      <c r="L324" s="69">
        <f t="shared" si="24"/>
        <v>33</v>
      </c>
      <c r="M324" s="71">
        <f t="shared" si="25"/>
        <v>315</v>
      </c>
    </row>
    <row r="325" spans="1:13" hidden="1" x14ac:dyDescent="0.2">
      <c r="A325" s="54">
        <v>170</v>
      </c>
      <c r="B325" s="57" t="s">
        <v>292</v>
      </c>
      <c r="C325" s="58" t="s">
        <v>307</v>
      </c>
      <c r="D325" s="58" t="s">
        <v>291</v>
      </c>
      <c r="E325" s="58" t="s">
        <v>78</v>
      </c>
      <c r="F325" s="58" t="s">
        <v>54</v>
      </c>
      <c r="G325" s="59">
        <v>325</v>
      </c>
      <c r="H325" s="60">
        <v>69</v>
      </c>
      <c r="I325" s="66">
        <f t="shared" si="21"/>
        <v>394</v>
      </c>
      <c r="J325" s="68">
        <f t="shared" si="22"/>
        <v>17</v>
      </c>
      <c r="K325" s="61">
        <v>19</v>
      </c>
      <c r="L325" s="69">
        <f t="shared" si="24"/>
        <v>33</v>
      </c>
      <c r="M325" s="71">
        <f t="shared" si="25"/>
        <v>591</v>
      </c>
    </row>
    <row r="326" spans="1:13" hidden="1" x14ac:dyDescent="0.2">
      <c r="A326" s="54">
        <v>170</v>
      </c>
      <c r="B326" s="57" t="s">
        <v>292</v>
      </c>
      <c r="C326" s="58" t="s">
        <v>307</v>
      </c>
      <c r="D326" s="58" t="s">
        <v>291</v>
      </c>
      <c r="E326" s="58" t="s">
        <v>55</v>
      </c>
      <c r="F326" s="58" t="s">
        <v>34</v>
      </c>
      <c r="G326" s="59">
        <v>141</v>
      </c>
      <c r="H326" s="60">
        <v>69</v>
      </c>
      <c r="I326" s="66">
        <f t="shared" ref="I326:I389" si="26">G326+H326</f>
        <v>210</v>
      </c>
      <c r="J326" s="68">
        <f t="shared" ref="J326:J389" si="27">ROUND(H326*25%,0)</f>
        <v>17</v>
      </c>
      <c r="K326" s="61">
        <v>19</v>
      </c>
      <c r="L326" s="69">
        <f t="shared" ref="L326:L389" si="28">H326-SUM(J326,K326)</f>
        <v>33</v>
      </c>
      <c r="M326" s="71">
        <f t="shared" ref="M326:M389" si="29">ROUND(I326*150%,0)</f>
        <v>315</v>
      </c>
    </row>
    <row r="327" spans="1:13" x14ac:dyDescent="0.2">
      <c r="A327" s="53">
        <v>171</v>
      </c>
      <c r="B327" s="62" t="s">
        <v>308</v>
      </c>
      <c r="C327" s="63" t="s">
        <v>309</v>
      </c>
      <c r="D327" s="63" t="s">
        <v>310</v>
      </c>
      <c r="E327" s="63" t="s">
        <v>27</v>
      </c>
      <c r="F327" s="63" t="s">
        <v>44</v>
      </c>
      <c r="G327" s="64">
        <v>254</v>
      </c>
      <c r="H327" s="60">
        <v>74</v>
      </c>
      <c r="I327" s="66">
        <f t="shared" si="26"/>
        <v>328</v>
      </c>
      <c r="J327" s="68">
        <v>18</v>
      </c>
      <c r="K327" s="61">
        <v>20</v>
      </c>
      <c r="L327" s="69">
        <f t="shared" si="28"/>
        <v>36</v>
      </c>
      <c r="M327" s="71">
        <f t="shared" si="29"/>
        <v>492</v>
      </c>
    </row>
    <row r="328" spans="1:13" x14ac:dyDescent="0.2">
      <c r="A328" s="53">
        <v>171</v>
      </c>
      <c r="B328" s="62" t="s">
        <v>308</v>
      </c>
      <c r="C328" s="63" t="s">
        <v>309</v>
      </c>
      <c r="D328" s="63" t="s">
        <v>310</v>
      </c>
      <c r="E328" s="63" t="s">
        <v>45</v>
      </c>
      <c r="F328" s="63" t="s">
        <v>77</v>
      </c>
      <c r="G328" s="64">
        <v>164</v>
      </c>
      <c r="H328" s="60">
        <v>74</v>
      </c>
      <c r="I328" s="66">
        <f t="shared" si="26"/>
        <v>238</v>
      </c>
      <c r="J328" s="68">
        <v>18</v>
      </c>
      <c r="K328" s="61">
        <v>20</v>
      </c>
      <c r="L328" s="69">
        <f t="shared" si="28"/>
        <v>36</v>
      </c>
      <c r="M328" s="71">
        <f t="shared" si="29"/>
        <v>357</v>
      </c>
    </row>
    <row r="329" spans="1:13" x14ac:dyDescent="0.2">
      <c r="A329" s="53">
        <v>171</v>
      </c>
      <c r="B329" s="62" t="s">
        <v>308</v>
      </c>
      <c r="C329" s="63" t="s">
        <v>309</v>
      </c>
      <c r="D329" s="63" t="s">
        <v>310</v>
      </c>
      <c r="E329" s="63" t="s">
        <v>78</v>
      </c>
      <c r="F329" s="63" t="s">
        <v>54</v>
      </c>
      <c r="G329" s="64">
        <v>326</v>
      </c>
      <c r="H329" s="60">
        <v>74</v>
      </c>
      <c r="I329" s="66">
        <f t="shared" si="26"/>
        <v>400</v>
      </c>
      <c r="J329" s="68">
        <v>18</v>
      </c>
      <c r="K329" s="61">
        <v>20</v>
      </c>
      <c r="L329" s="69">
        <f t="shared" si="28"/>
        <v>36</v>
      </c>
      <c r="M329" s="71">
        <f t="shared" si="29"/>
        <v>600</v>
      </c>
    </row>
    <row r="330" spans="1:13" x14ac:dyDescent="0.2">
      <c r="A330" s="53">
        <v>171</v>
      </c>
      <c r="B330" s="62" t="s">
        <v>308</v>
      </c>
      <c r="C330" s="63" t="s">
        <v>309</v>
      </c>
      <c r="D330" s="63" t="s">
        <v>310</v>
      </c>
      <c r="E330" s="63" t="s">
        <v>55</v>
      </c>
      <c r="F330" s="63" t="s">
        <v>34</v>
      </c>
      <c r="G330" s="64">
        <v>254</v>
      </c>
      <c r="H330" s="60">
        <v>74</v>
      </c>
      <c r="I330" s="66">
        <f t="shared" si="26"/>
        <v>328</v>
      </c>
      <c r="J330" s="68">
        <v>18</v>
      </c>
      <c r="K330" s="61">
        <v>20</v>
      </c>
      <c r="L330" s="69">
        <f t="shared" si="28"/>
        <v>36</v>
      </c>
      <c r="M330" s="71">
        <f t="shared" si="29"/>
        <v>492</v>
      </c>
    </row>
    <row r="331" spans="1:13" hidden="1" x14ac:dyDescent="0.2">
      <c r="A331" s="54">
        <v>172</v>
      </c>
      <c r="B331" s="57" t="s">
        <v>308</v>
      </c>
      <c r="C331" s="58" t="s">
        <v>311</v>
      </c>
      <c r="D331" s="58" t="s">
        <v>312</v>
      </c>
      <c r="E331" s="58" t="s">
        <v>27</v>
      </c>
      <c r="F331" s="58" t="s">
        <v>44</v>
      </c>
      <c r="G331" s="59">
        <v>150</v>
      </c>
      <c r="H331" s="60">
        <v>69</v>
      </c>
      <c r="I331" s="66">
        <f t="shared" si="26"/>
        <v>219</v>
      </c>
      <c r="J331" s="68">
        <f t="shared" si="27"/>
        <v>17</v>
      </c>
      <c r="K331" s="61">
        <v>19</v>
      </c>
      <c r="L331" s="69">
        <f t="shared" si="28"/>
        <v>33</v>
      </c>
      <c r="M331" s="71">
        <f t="shared" si="29"/>
        <v>329</v>
      </c>
    </row>
    <row r="332" spans="1:13" hidden="1" x14ac:dyDescent="0.2">
      <c r="A332" s="54">
        <v>172</v>
      </c>
      <c r="B332" s="57" t="s">
        <v>308</v>
      </c>
      <c r="C332" s="58" t="s">
        <v>311</v>
      </c>
      <c r="D332" s="58" t="s">
        <v>312</v>
      </c>
      <c r="E332" s="58" t="s">
        <v>45</v>
      </c>
      <c r="F332" s="58" t="s">
        <v>77</v>
      </c>
      <c r="G332" s="59">
        <v>115</v>
      </c>
      <c r="H332" s="60">
        <v>69</v>
      </c>
      <c r="I332" s="66">
        <f t="shared" si="26"/>
        <v>184</v>
      </c>
      <c r="J332" s="68">
        <f t="shared" si="27"/>
        <v>17</v>
      </c>
      <c r="K332" s="61">
        <v>19</v>
      </c>
      <c r="L332" s="69">
        <f t="shared" si="28"/>
        <v>33</v>
      </c>
      <c r="M332" s="71">
        <f t="shared" si="29"/>
        <v>276</v>
      </c>
    </row>
    <row r="333" spans="1:13" hidden="1" x14ac:dyDescent="0.2">
      <c r="A333" s="54">
        <v>172</v>
      </c>
      <c r="B333" s="57" t="s">
        <v>308</v>
      </c>
      <c r="C333" s="58" t="s">
        <v>311</v>
      </c>
      <c r="D333" s="58" t="s">
        <v>312</v>
      </c>
      <c r="E333" s="58" t="s">
        <v>78</v>
      </c>
      <c r="F333" s="58" t="s">
        <v>54</v>
      </c>
      <c r="G333" s="59">
        <v>206</v>
      </c>
      <c r="H333" s="60">
        <v>69</v>
      </c>
      <c r="I333" s="66">
        <f t="shared" si="26"/>
        <v>275</v>
      </c>
      <c r="J333" s="68">
        <f t="shared" si="27"/>
        <v>17</v>
      </c>
      <c r="K333" s="61">
        <v>19</v>
      </c>
      <c r="L333" s="69">
        <f t="shared" si="28"/>
        <v>33</v>
      </c>
      <c r="M333" s="71">
        <f t="shared" si="29"/>
        <v>413</v>
      </c>
    </row>
    <row r="334" spans="1:13" hidden="1" x14ac:dyDescent="0.2">
      <c r="A334" s="54">
        <v>172</v>
      </c>
      <c r="B334" s="57" t="s">
        <v>308</v>
      </c>
      <c r="C334" s="58" t="s">
        <v>311</v>
      </c>
      <c r="D334" s="58" t="s">
        <v>312</v>
      </c>
      <c r="E334" s="58" t="s">
        <v>55</v>
      </c>
      <c r="F334" s="58" t="s">
        <v>34</v>
      </c>
      <c r="G334" s="59">
        <v>150</v>
      </c>
      <c r="H334" s="60">
        <v>69</v>
      </c>
      <c r="I334" s="66">
        <f t="shared" si="26"/>
        <v>219</v>
      </c>
      <c r="J334" s="68">
        <f t="shared" si="27"/>
        <v>17</v>
      </c>
      <c r="K334" s="61">
        <v>19</v>
      </c>
      <c r="L334" s="69">
        <f t="shared" si="28"/>
        <v>33</v>
      </c>
      <c r="M334" s="71">
        <f t="shared" si="29"/>
        <v>329</v>
      </c>
    </row>
    <row r="335" spans="1:13" hidden="1" x14ac:dyDescent="0.2">
      <c r="A335" s="53">
        <v>173</v>
      </c>
      <c r="B335" s="62" t="s">
        <v>308</v>
      </c>
      <c r="C335" s="63" t="s">
        <v>313</v>
      </c>
      <c r="D335" s="63" t="s">
        <v>314</v>
      </c>
      <c r="E335" s="63" t="s">
        <v>27</v>
      </c>
      <c r="F335" s="63" t="s">
        <v>44</v>
      </c>
      <c r="G335" s="64">
        <v>198</v>
      </c>
      <c r="H335" s="60">
        <v>64</v>
      </c>
      <c r="I335" s="66">
        <f t="shared" si="26"/>
        <v>262</v>
      </c>
      <c r="J335" s="68">
        <f t="shared" si="27"/>
        <v>16</v>
      </c>
      <c r="K335" s="61">
        <f t="shared" ref="K335:K387" si="30">ROUND(H335*30%,0)</f>
        <v>19</v>
      </c>
      <c r="L335" s="69">
        <f t="shared" si="28"/>
        <v>29</v>
      </c>
      <c r="M335" s="71">
        <f t="shared" si="29"/>
        <v>393</v>
      </c>
    </row>
    <row r="336" spans="1:13" hidden="1" x14ac:dyDescent="0.2">
      <c r="A336" s="53">
        <v>173</v>
      </c>
      <c r="B336" s="62" t="s">
        <v>308</v>
      </c>
      <c r="C336" s="63" t="s">
        <v>313</v>
      </c>
      <c r="D336" s="63" t="s">
        <v>314</v>
      </c>
      <c r="E336" s="63" t="s">
        <v>45</v>
      </c>
      <c r="F336" s="63" t="s">
        <v>77</v>
      </c>
      <c r="G336" s="64">
        <v>133</v>
      </c>
      <c r="H336" s="60">
        <v>64</v>
      </c>
      <c r="I336" s="66">
        <f t="shared" si="26"/>
        <v>197</v>
      </c>
      <c r="J336" s="68">
        <f t="shared" si="27"/>
        <v>16</v>
      </c>
      <c r="K336" s="61">
        <f t="shared" si="30"/>
        <v>19</v>
      </c>
      <c r="L336" s="69">
        <f t="shared" si="28"/>
        <v>29</v>
      </c>
      <c r="M336" s="71">
        <f t="shared" si="29"/>
        <v>296</v>
      </c>
    </row>
    <row r="337" spans="1:13" hidden="1" x14ac:dyDescent="0.2">
      <c r="A337" s="53">
        <v>173</v>
      </c>
      <c r="B337" s="62" t="s">
        <v>308</v>
      </c>
      <c r="C337" s="63" t="s">
        <v>313</v>
      </c>
      <c r="D337" s="63" t="s">
        <v>314</v>
      </c>
      <c r="E337" s="63" t="s">
        <v>78</v>
      </c>
      <c r="F337" s="63" t="s">
        <v>54</v>
      </c>
      <c r="G337" s="64">
        <v>229</v>
      </c>
      <c r="H337" s="60">
        <v>64</v>
      </c>
      <c r="I337" s="66">
        <f t="shared" si="26"/>
        <v>293</v>
      </c>
      <c r="J337" s="68">
        <f t="shared" si="27"/>
        <v>16</v>
      </c>
      <c r="K337" s="61">
        <f t="shared" si="30"/>
        <v>19</v>
      </c>
      <c r="L337" s="69">
        <f t="shared" si="28"/>
        <v>29</v>
      </c>
      <c r="M337" s="71">
        <f t="shared" si="29"/>
        <v>440</v>
      </c>
    </row>
    <row r="338" spans="1:13" hidden="1" x14ac:dyDescent="0.2">
      <c r="A338" s="53">
        <v>173</v>
      </c>
      <c r="B338" s="62" t="s">
        <v>308</v>
      </c>
      <c r="C338" s="63" t="s">
        <v>313</v>
      </c>
      <c r="D338" s="63" t="s">
        <v>314</v>
      </c>
      <c r="E338" s="63" t="s">
        <v>55</v>
      </c>
      <c r="F338" s="63" t="s">
        <v>34</v>
      </c>
      <c r="G338" s="64">
        <v>198</v>
      </c>
      <c r="H338" s="60">
        <v>64</v>
      </c>
      <c r="I338" s="66">
        <f t="shared" si="26"/>
        <v>262</v>
      </c>
      <c r="J338" s="68">
        <f t="shared" si="27"/>
        <v>16</v>
      </c>
      <c r="K338" s="61">
        <f t="shared" si="30"/>
        <v>19</v>
      </c>
      <c r="L338" s="69">
        <f t="shared" si="28"/>
        <v>29</v>
      </c>
      <c r="M338" s="71">
        <f t="shared" si="29"/>
        <v>393</v>
      </c>
    </row>
    <row r="339" spans="1:13" hidden="1" x14ac:dyDescent="0.2">
      <c r="A339" s="54">
        <v>175</v>
      </c>
      <c r="B339" s="57" t="s">
        <v>315</v>
      </c>
      <c r="C339" s="58" t="s">
        <v>316</v>
      </c>
      <c r="D339" s="58" t="s">
        <v>317</v>
      </c>
      <c r="E339" s="58" t="s">
        <v>24</v>
      </c>
      <c r="F339" s="58" t="s">
        <v>24</v>
      </c>
      <c r="G339" s="59">
        <v>134</v>
      </c>
      <c r="H339" s="60">
        <v>69</v>
      </c>
      <c r="I339" s="66">
        <f t="shared" si="26"/>
        <v>203</v>
      </c>
      <c r="J339" s="68">
        <f t="shared" si="27"/>
        <v>17</v>
      </c>
      <c r="K339" s="61">
        <v>19</v>
      </c>
      <c r="L339" s="69">
        <f t="shared" si="28"/>
        <v>33</v>
      </c>
      <c r="M339" s="71">
        <f t="shared" si="29"/>
        <v>305</v>
      </c>
    </row>
    <row r="340" spans="1:13" hidden="1" x14ac:dyDescent="0.2">
      <c r="A340" s="53">
        <v>178</v>
      </c>
      <c r="B340" s="62" t="s">
        <v>315</v>
      </c>
      <c r="C340" s="63" t="s">
        <v>318</v>
      </c>
      <c r="D340" s="63" t="s">
        <v>319</v>
      </c>
      <c r="E340" s="63" t="s">
        <v>24</v>
      </c>
      <c r="F340" s="63" t="s">
        <v>24</v>
      </c>
      <c r="G340" s="64">
        <v>145</v>
      </c>
      <c r="H340" s="60">
        <v>64</v>
      </c>
      <c r="I340" s="66">
        <f t="shared" si="26"/>
        <v>209</v>
      </c>
      <c r="J340" s="68">
        <f t="shared" si="27"/>
        <v>16</v>
      </c>
      <c r="K340" s="61">
        <f t="shared" si="30"/>
        <v>19</v>
      </c>
      <c r="L340" s="69">
        <f t="shared" si="28"/>
        <v>29</v>
      </c>
      <c r="M340" s="71">
        <f t="shared" si="29"/>
        <v>314</v>
      </c>
    </row>
    <row r="341" spans="1:13" hidden="1" x14ac:dyDescent="0.2">
      <c r="A341" s="54">
        <v>183</v>
      </c>
      <c r="B341" s="57" t="s">
        <v>315</v>
      </c>
      <c r="C341" s="58" t="s">
        <v>322</v>
      </c>
      <c r="D341" s="58" t="s">
        <v>159</v>
      </c>
      <c r="E341" s="58" t="s">
        <v>24</v>
      </c>
      <c r="F341" s="58" t="s">
        <v>24</v>
      </c>
      <c r="G341" s="59">
        <v>117</v>
      </c>
      <c r="H341" s="60">
        <v>64</v>
      </c>
      <c r="I341" s="66">
        <f t="shared" si="26"/>
        <v>181</v>
      </c>
      <c r="J341" s="68">
        <f t="shared" si="27"/>
        <v>16</v>
      </c>
      <c r="K341" s="61">
        <f t="shared" si="30"/>
        <v>19</v>
      </c>
      <c r="L341" s="69">
        <f t="shared" si="28"/>
        <v>29</v>
      </c>
      <c r="M341" s="71">
        <f t="shared" si="29"/>
        <v>272</v>
      </c>
    </row>
    <row r="342" spans="1:13" hidden="1" x14ac:dyDescent="0.2">
      <c r="A342" s="53">
        <v>184</v>
      </c>
      <c r="B342" s="62" t="s">
        <v>315</v>
      </c>
      <c r="C342" s="63" t="s">
        <v>323</v>
      </c>
      <c r="D342" s="63" t="s">
        <v>324</v>
      </c>
      <c r="E342" s="63" t="s">
        <v>27</v>
      </c>
      <c r="F342" s="63" t="s">
        <v>46</v>
      </c>
      <c r="G342" s="64">
        <v>126</v>
      </c>
      <c r="H342" s="60">
        <v>64</v>
      </c>
      <c r="I342" s="66">
        <f t="shared" si="26"/>
        <v>190</v>
      </c>
      <c r="J342" s="68">
        <f t="shared" si="27"/>
        <v>16</v>
      </c>
      <c r="K342" s="61">
        <f t="shared" si="30"/>
        <v>19</v>
      </c>
      <c r="L342" s="69">
        <f t="shared" si="28"/>
        <v>29</v>
      </c>
      <c r="M342" s="71">
        <f t="shared" si="29"/>
        <v>285</v>
      </c>
    </row>
    <row r="343" spans="1:13" hidden="1" x14ac:dyDescent="0.2">
      <c r="A343" s="53">
        <v>184</v>
      </c>
      <c r="B343" s="62" t="s">
        <v>315</v>
      </c>
      <c r="C343" s="63" t="s">
        <v>323</v>
      </c>
      <c r="D343" s="63" t="s">
        <v>324</v>
      </c>
      <c r="E343" s="63" t="s">
        <v>47</v>
      </c>
      <c r="F343" s="63" t="s">
        <v>77</v>
      </c>
      <c r="G343" s="64">
        <v>142</v>
      </c>
      <c r="H343" s="60">
        <v>64</v>
      </c>
      <c r="I343" s="66">
        <f t="shared" si="26"/>
        <v>206</v>
      </c>
      <c r="J343" s="68">
        <f t="shared" si="27"/>
        <v>16</v>
      </c>
      <c r="K343" s="61">
        <f t="shared" si="30"/>
        <v>19</v>
      </c>
      <c r="L343" s="69">
        <f t="shared" si="28"/>
        <v>29</v>
      </c>
      <c r="M343" s="71">
        <f t="shared" si="29"/>
        <v>309</v>
      </c>
    </row>
    <row r="344" spans="1:13" hidden="1" x14ac:dyDescent="0.2">
      <c r="A344" s="53">
        <v>184</v>
      </c>
      <c r="B344" s="62" t="s">
        <v>315</v>
      </c>
      <c r="C344" s="63" t="s">
        <v>323</v>
      </c>
      <c r="D344" s="63" t="s">
        <v>324</v>
      </c>
      <c r="E344" s="63" t="s">
        <v>78</v>
      </c>
      <c r="F344" s="63" t="s">
        <v>34</v>
      </c>
      <c r="G344" s="64">
        <v>126</v>
      </c>
      <c r="H344" s="60">
        <v>64</v>
      </c>
      <c r="I344" s="66">
        <f t="shared" si="26"/>
        <v>190</v>
      </c>
      <c r="J344" s="68">
        <f t="shared" si="27"/>
        <v>16</v>
      </c>
      <c r="K344" s="61">
        <f t="shared" si="30"/>
        <v>19</v>
      </c>
      <c r="L344" s="69">
        <f t="shared" si="28"/>
        <v>29</v>
      </c>
      <c r="M344" s="71">
        <f t="shared" si="29"/>
        <v>285</v>
      </c>
    </row>
    <row r="345" spans="1:13" x14ac:dyDescent="0.2">
      <c r="A345" s="54">
        <v>187</v>
      </c>
      <c r="B345" s="57" t="s">
        <v>315</v>
      </c>
      <c r="C345" s="58" t="s">
        <v>327</v>
      </c>
      <c r="D345" s="58" t="s">
        <v>328</v>
      </c>
      <c r="E345" s="58" t="s">
        <v>27</v>
      </c>
      <c r="F345" s="58" t="s">
        <v>44</v>
      </c>
      <c r="G345" s="59">
        <v>134</v>
      </c>
      <c r="H345" s="60">
        <v>74</v>
      </c>
      <c r="I345" s="66">
        <f t="shared" si="26"/>
        <v>208</v>
      </c>
      <c r="J345" s="68">
        <v>18</v>
      </c>
      <c r="K345" s="61">
        <v>20</v>
      </c>
      <c r="L345" s="69">
        <f t="shared" si="28"/>
        <v>36</v>
      </c>
      <c r="M345" s="71">
        <f t="shared" si="29"/>
        <v>312</v>
      </c>
    </row>
    <row r="346" spans="1:13" x14ac:dyDescent="0.2">
      <c r="A346" s="54">
        <v>187</v>
      </c>
      <c r="B346" s="57" t="s">
        <v>315</v>
      </c>
      <c r="C346" s="58" t="s">
        <v>327</v>
      </c>
      <c r="D346" s="58" t="s">
        <v>328</v>
      </c>
      <c r="E346" s="58" t="s">
        <v>45</v>
      </c>
      <c r="F346" s="58" t="s">
        <v>77</v>
      </c>
      <c r="G346" s="59">
        <v>127</v>
      </c>
      <c r="H346" s="60">
        <v>74</v>
      </c>
      <c r="I346" s="66">
        <f t="shared" si="26"/>
        <v>201</v>
      </c>
      <c r="J346" s="68">
        <v>18</v>
      </c>
      <c r="K346" s="61">
        <v>20</v>
      </c>
      <c r="L346" s="69">
        <f t="shared" si="28"/>
        <v>36</v>
      </c>
      <c r="M346" s="71">
        <f t="shared" si="29"/>
        <v>302</v>
      </c>
    </row>
    <row r="347" spans="1:13" x14ac:dyDescent="0.2">
      <c r="A347" s="54">
        <v>187</v>
      </c>
      <c r="B347" s="57" t="s">
        <v>315</v>
      </c>
      <c r="C347" s="58" t="s">
        <v>327</v>
      </c>
      <c r="D347" s="58" t="s">
        <v>328</v>
      </c>
      <c r="E347" s="58" t="s">
        <v>78</v>
      </c>
      <c r="F347" s="58" t="s">
        <v>54</v>
      </c>
      <c r="G347" s="59">
        <v>211</v>
      </c>
      <c r="H347" s="60">
        <v>74</v>
      </c>
      <c r="I347" s="66">
        <f t="shared" si="26"/>
        <v>285</v>
      </c>
      <c r="J347" s="68">
        <v>18</v>
      </c>
      <c r="K347" s="61">
        <v>20</v>
      </c>
      <c r="L347" s="69">
        <f t="shared" si="28"/>
        <v>36</v>
      </c>
      <c r="M347" s="71">
        <f t="shared" si="29"/>
        <v>428</v>
      </c>
    </row>
    <row r="348" spans="1:13" x14ac:dyDescent="0.2">
      <c r="A348" s="54">
        <v>187</v>
      </c>
      <c r="B348" s="57" t="s">
        <v>315</v>
      </c>
      <c r="C348" s="58" t="s">
        <v>327</v>
      </c>
      <c r="D348" s="58" t="s">
        <v>328</v>
      </c>
      <c r="E348" s="58" t="s">
        <v>55</v>
      </c>
      <c r="F348" s="58" t="s">
        <v>34</v>
      </c>
      <c r="G348" s="59">
        <v>134</v>
      </c>
      <c r="H348" s="60">
        <v>74</v>
      </c>
      <c r="I348" s="66">
        <f t="shared" si="26"/>
        <v>208</v>
      </c>
      <c r="J348" s="68">
        <v>18</v>
      </c>
      <c r="K348" s="61">
        <v>20</v>
      </c>
      <c r="L348" s="69">
        <f t="shared" si="28"/>
        <v>36</v>
      </c>
      <c r="M348" s="71">
        <f t="shared" si="29"/>
        <v>312</v>
      </c>
    </row>
    <row r="349" spans="1:13" hidden="1" x14ac:dyDescent="0.2">
      <c r="A349" s="53">
        <v>188</v>
      </c>
      <c r="B349" s="62" t="s">
        <v>315</v>
      </c>
      <c r="C349" s="63" t="s">
        <v>329</v>
      </c>
      <c r="D349" s="63" t="s">
        <v>329</v>
      </c>
      <c r="E349" s="63" t="s">
        <v>24</v>
      </c>
      <c r="F349" s="63" t="s">
        <v>24</v>
      </c>
      <c r="G349" s="64">
        <v>127</v>
      </c>
      <c r="H349" s="60">
        <v>59</v>
      </c>
      <c r="I349" s="66">
        <f t="shared" si="26"/>
        <v>186</v>
      </c>
      <c r="J349" s="68">
        <f t="shared" si="27"/>
        <v>15</v>
      </c>
      <c r="K349" s="61">
        <f t="shared" si="30"/>
        <v>18</v>
      </c>
      <c r="L349" s="69">
        <f t="shared" si="28"/>
        <v>26</v>
      </c>
      <c r="M349" s="71">
        <f t="shared" si="29"/>
        <v>279</v>
      </c>
    </row>
    <row r="350" spans="1:13" hidden="1" x14ac:dyDescent="0.2">
      <c r="A350" s="54">
        <v>190</v>
      </c>
      <c r="B350" s="57" t="s">
        <v>315</v>
      </c>
      <c r="C350" s="58" t="s">
        <v>330</v>
      </c>
      <c r="D350" s="58" t="s">
        <v>330</v>
      </c>
      <c r="E350" s="58" t="s">
        <v>27</v>
      </c>
      <c r="F350" s="58" t="s">
        <v>30</v>
      </c>
      <c r="G350" s="59">
        <v>107</v>
      </c>
      <c r="H350" s="60">
        <v>64</v>
      </c>
      <c r="I350" s="66">
        <f t="shared" si="26"/>
        <v>171</v>
      </c>
      <c r="J350" s="68">
        <f t="shared" si="27"/>
        <v>16</v>
      </c>
      <c r="K350" s="61">
        <f t="shared" si="30"/>
        <v>19</v>
      </c>
      <c r="L350" s="69">
        <f t="shared" si="28"/>
        <v>29</v>
      </c>
      <c r="M350" s="71">
        <f t="shared" si="29"/>
        <v>257</v>
      </c>
    </row>
    <row r="351" spans="1:13" hidden="1" x14ac:dyDescent="0.2">
      <c r="A351" s="54">
        <v>190</v>
      </c>
      <c r="B351" s="57" t="s">
        <v>315</v>
      </c>
      <c r="C351" s="58" t="s">
        <v>330</v>
      </c>
      <c r="D351" s="58" t="s">
        <v>330</v>
      </c>
      <c r="E351" s="58" t="s">
        <v>31</v>
      </c>
      <c r="F351" s="58" t="s">
        <v>54</v>
      </c>
      <c r="G351" s="59">
        <v>144</v>
      </c>
      <c r="H351" s="60">
        <v>64</v>
      </c>
      <c r="I351" s="66">
        <f t="shared" si="26"/>
        <v>208</v>
      </c>
      <c r="J351" s="68">
        <f t="shared" si="27"/>
        <v>16</v>
      </c>
      <c r="K351" s="61">
        <f t="shared" si="30"/>
        <v>19</v>
      </c>
      <c r="L351" s="69">
        <f t="shared" si="28"/>
        <v>29</v>
      </c>
      <c r="M351" s="71">
        <f t="shared" si="29"/>
        <v>312</v>
      </c>
    </row>
    <row r="352" spans="1:13" hidden="1" x14ac:dyDescent="0.2">
      <c r="A352" s="54">
        <v>190</v>
      </c>
      <c r="B352" s="57" t="s">
        <v>315</v>
      </c>
      <c r="C352" s="58" t="s">
        <v>330</v>
      </c>
      <c r="D352" s="58" t="s">
        <v>330</v>
      </c>
      <c r="E352" s="58" t="s">
        <v>55</v>
      </c>
      <c r="F352" s="58" t="s">
        <v>34</v>
      </c>
      <c r="G352" s="59">
        <v>107</v>
      </c>
      <c r="H352" s="60">
        <v>64</v>
      </c>
      <c r="I352" s="66">
        <f t="shared" si="26"/>
        <v>171</v>
      </c>
      <c r="J352" s="68">
        <f t="shared" si="27"/>
        <v>16</v>
      </c>
      <c r="K352" s="61">
        <f t="shared" si="30"/>
        <v>19</v>
      </c>
      <c r="L352" s="69">
        <f t="shared" si="28"/>
        <v>29</v>
      </c>
      <c r="M352" s="71">
        <f t="shared" si="29"/>
        <v>257</v>
      </c>
    </row>
    <row r="353" spans="1:13" hidden="1" x14ac:dyDescent="0.2">
      <c r="A353" s="53">
        <v>192</v>
      </c>
      <c r="B353" s="62" t="s">
        <v>315</v>
      </c>
      <c r="C353" s="63" t="s">
        <v>331</v>
      </c>
      <c r="D353" s="63" t="s">
        <v>332</v>
      </c>
      <c r="E353" s="63" t="s">
        <v>27</v>
      </c>
      <c r="F353" s="63" t="s">
        <v>75</v>
      </c>
      <c r="G353" s="64">
        <v>156</v>
      </c>
      <c r="H353" s="60">
        <v>64</v>
      </c>
      <c r="I353" s="66">
        <f t="shared" si="26"/>
        <v>220</v>
      </c>
      <c r="J353" s="68">
        <f t="shared" si="27"/>
        <v>16</v>
      </c>
      <c r="K353" s="61">
        <f t="shared" si="30"/>
        <v>19</v>
      </c>
      <c r="L353" s="69">
        <f t="shared" si="28"/>
        <v>29</v>
      </c>
      <c r="M353" s="71">
        <f t="shared" si="29"/>
        <v>330</v>
      </c>
    </row>
    <row r="354" spans="1:13" hidden="1" x14ac:dyDescent="0.2">
      <c r="A354" s="53">
        <v>192</v>
      </c>
      <c r="B354" s="62" t="s">
        <v>315</v>
      </c>
      <c r="C354" s="63" t="s">
        <v>331</v>
      </c>
      <c r="D354" s="63" t="s">
        <v>332</v>
      </c>
      <c r="E354" s="63" t="s">
        <v>76</v>
      </c>
      <c r="F354" s="63" t="s">
        <v>77</v>
      </c>
      <c r="G354" s="64">
        <v>138</v>
      </c>
      <c r="H354" s="60">
        <v>64</v>
      </c>
      <c r="I354" s="66">
        <f t="shared" si="26"/>
        <v>202</v>
      </c>
      <c r="J354" s="68">
        <f t="shared" si="27"/>
        <v>16</v>
      </c>
      <c r="K354" s="61">
        <f t="shared" si="30"/>
        <v>19</v>
      </c>
      <c r="L354" s="69">
        <f t="shared" si="28"/>
        <v>29</v>
      </c>
      <c r="M354" s="71">
        <f t="shared" si="29"/>
        <v>303</v>
      </c>
    </row>
    <row r="355" spans="1:13" hidden="1" x14ac:dyDescent="0.2">
      <c r="A355" s="53">
        <v>192</v>
      </c>
      <c r="B355" s="62" t="s">
        <v>315</v>
      </c>
      <c r="C355" s="63" t="s">
        <v>331</v>
      </c>
      <c r="D355" s="63" t="s">
        <v>332</v>
      </c>
      <c r="E355" s="63" t="s">
        <v>78</v>
      </c>
      <c r="F355" s="63" t="s">
        <v>54</v>
      </c>
      <c r="G355" s="64">
        <v>249</v>
      </c>
      <c r="H355" s="60">
        <v>64</v>
      </c>
      <c r="I355" s="66">
        <f t="shared" si="26"/>
        <v>313</v>
      </c>
      <c r="J355" s="68">
        <f t="shared" si="27"/>
        <v>16</v>
      </c>
      <c r="K355" s="61">
        <f t="shared" si="30"/>
        <v>19</v>
      </c>
      <c r="L355" s="69">
        <f t="shared" si="28"/>
        <v>29</v>
      </c>
      <c r="M355" s="71">
        <f t="shared" si="29"/>
        <v>470</v>
      </c>
    </row>
    <row r="356" spans="1:13" hidden="1" x14ac:dyDescent="0.2">
      <c r="A356" s="53">
        <v>192</v>
      </c>
      <c r="B356" s="62" t="s">
        <v>315</v>
      </c>
      <c r="C356" s="63" t="s">
        <v>331</v>
      </c>
      <c r="D356" s="63" t="s">
        <v>332</v>
      </c>
      <c r="E356" s="63" t="s">
        <v>55</v>
      </c>
      <c r="F356" s="63" t="s">
        <v>34</v>
      </c>
      <c r="G356" s="64">
        <v>156</v>
      </c>
      <c r="H356" s="60">
        <v>64</v>
      </c>
      <c r="I356" s="66">
        <f t="shared" si="26"/>
        <v>220</v>
      </c>
      <c r="J356" s="68">
        <f t="shared" si="27"/>
        <v>16</v>
      </c>
      <c r="K356" s="61">
        <f t="shared" si="30"/>
        <v>19</v>
      </c>
      <c r="L356" s="69">
        <f t="shared" si="28"/>
        <v>29</v>
      </c>
      <c r="M356" s="71">
        <f t="shared" si="29"/>
        <v>330</v>
      </c>
    </row>
    <row r="357" spans="1:13" hidden="1" x14ac:dyDescent="0.2">
      <c r="A357" s="54">
        <v>193</v>
      </c>
      <c r="B357" s="57" t="s">
        <v>315</v>
      </c>
      <c r="C357" s="58" t="s">
        <v>333</v>
      </c>
      <c r="D357" s="58" t="s">
        <v>85</v>
      </c>
      <c r="E357" s="58" t="s">
        <v>24</v>
      </c>
      <c r="F357" s="58" t="s">
        <v>24</v>
      </c>
      <c r="G357" s="59">
        <v>117</v>
      </c>
      <c r="H357" s="60">
        <v>64</v>
      </c>
      <c r="I357" s="66">
        <f t="shared" si="26"/>
        <v>181</v>
      </c>
      <c r="J357" s="68">
        <f t="shared" si="27"/>
        <v>16</v>
      </c>
      <c r="K357" s="61">
        <f t="shared" si="30"/>
        <v>19</v>
      </c>
      <c r="L357" s="69">
        <f t="shared" si="28"/>
        <v>29</v>
      </c>
      <c r="M357" s="71">
        <f t="shared" si="29"/>
        <v>272</v>
      </c>
    </row>
    <row r="358" spans="1:13" hidden="1" x14ac:dyDescent="0.2">
      <c r="A358" s="53">
        <v>195</v>
      </c>
      <c r="B358" s="62" t="s">
        <v>315</v>
      </c>
      <c r="C358" s="63" t="s">
        <v>334</v>
      </c>
      <c r="D358" s="63" t="s">
        <v>335</v>
      </c>
      <c r="E358" s="63" t="s">
        <v>27</v>
      </c>
      <c r="F358" s="63" t="s">
        <v>30</v>
      </c>
      <c r="G358" s="64">
        <v>107</v>
      </c>
      <c r="H358" s="60">
        <v>64</v>
      </c>
      <c r="I358" s="66">
        <f t="shared" si="26"/>
        <v>171</v>
      </c>
      <c r="J358" s="68">
        <f t="shared" si="27"/>
        <v>16</v>
      </c>
      <c r="K358" s="61">
        <f t="shared" si="30"/>
        <v>19</v>
      </c>
      <c r="L358" s="69">
        <f t="shared" si="28"/>
        <v>29</v>
      </c>
      <c r="M358" s="71">
        <f t="shared" si="29"/>
        <v>257</v>
      </c>
    </row>
    <row r="359" spans="1:13" hidden="1" x14ac:dyDescent="0.2">
      <c r="A359" s="53">
        <v>195</v>
      </c>
      <c r="B359" s="62" t="s">
        <v>315</v>
      </c>
      <c r="C359" s="63" t="s">
        <v>334</v>
      </c>
      <c r="D359" s="63" t="s">
        <v>335</v>
      </c>
      <c r="E359" s="63" t="s">
        <v>31</v>
      </c>
      <c r="F359" s="63" t="s">
        <v>54</v>
      </c>
      <c r="G359" s="64">
        <v>127</v>
      </c>
      <c r="H359" s="60">
        <v>64</v>
      </c>
      <c r="I359" s="66">
        <f t="shared" si="26"/>
        <v>191</v>
      </c>
      <c r="J359" s="68">
        <f t="shared" si="27"/>
        <v>16</v>
      </c>
      <c r="K359" s="61">
        <f t="shared" si="30"/>
        <v>19</v>
      </c>
      <c r="L359" s="69">
        <f t="shared" si="28"/>
        <v>29</v>
      </c>
      <c r="M359" s="71">
        <f t="shared" si="29"/>
        <v>287</v>
      </c>
    </row>
    <row r="360" spans="1:13" hidden="1" x14ac:dyDescent="0.2">
      <c r="A360" s="53">
        <v>195</v>
      </c>
      <c r="B360" s="62" t="s">
        <v>315</v>
      </c>
      <c r="C360" s="63" t="s">
        <v>334</v>
      </c>
      <c r="D360" s="63" t="s">
        <v>335</v>
      </c>
      <c r="E360" s="63" t="s">
        <v>55</v>
      </c>
      <c r="F360" s="63" t="s">
        <v>34</v>
      </c>
      <c r="G360" s="64">
        <v>107</v>
      </c>
      <c r="H360" s="60">
        <v>64</v>
      </c>
      <c r="I360" s="66">
        <f t="shared" si="26"/>
        <v>171</v>
      </c>
      <c r="J360" s="68">
        <f t="shared" si="27"/>
        <v>16</v>
      </c>
      <c r="K360" s="61">
        <f t="shared" si="30"/>
        <v>19</v>
      </c>
      <c r="L360" s="69">
        <f t="shared" si="28"/>
        <v>29</v>
      </c>
      <c r="M360" s="71">
        <f t="shared" si="29"/>
        <v>257</v>
      </c>
    </row>
    <row r="361" spans="1:13" hidden="1" x14ac:dyDescent="0.2">
      <c r="A361" s="54">
        <v>196</v>
      </c>
      <c r="B361" s="57" t="s">
        <v>315</v>
      </c>
      <c r="C361" s="58" t="s">
        <v>336</v>
      </c>
      <c r="D361" s="58" t="s">
        <v>337</v>
      </c>
      <c r="E361" s="58" t="s">
        <v>27</v>
      </c>
      <c r="F361" s="58" t="s">
        <v>77</v>
      </c>
      <c r="G361" s="59">
        <v>134</v>
      </c>
      <c r="H361" s="60">
        <v>64</v>
      </c>
      <c r="I361" s="66">
        <f t="shared" si="26"/>
        <v>198</v>
      </c>
      <c r="J361" s="68">
        <f t="shared" si="27"/>
        <v>16</v>
      </c>
      <c r="K361" s="61">
        <f t="shared" si="30"/>
        <v>19</v>
      </c>
      <c r="L361" s="69">
        <f t="shared" si="28"/>
        <v>29</v>
      </c>
      <c r="M361" s="71">
        <f t="shared" si="29"/>
        <v>297</v>
      </c>
    </row>
    <row r="362" spans="1:13" hidden="1" x14ac:dyDescent="0.2">
      <c r="A362" s="54">
        <v>196</v>
      </c>
      <c r="B362" s="57" t="s">
        <v>315</v>
      </c>
      <c r="C362" s="58" t="s">
        <v>336</v>
      </c>
      <c r="D362" s="58" t="s">
        <v>337</v>
      </c>
      <c r="E362" s="58" t="s">
        <v>78</v>
      </c>
      <c r="F362" s="58" t="s">
        <v>54</v>
      </c>
      <c r="G362" s="59">
        <v>235</v>
      </c>
      <c r="H362" s="60">
        <v>64</v>
      </c>
      <c r="I362" s="66">
        <f t="shared" si="26"/>
        <v>299</v>
      </c>
      <c r="J362" s="68">
        <f t="shared" si="27"/>
        <v>16</v>
      </c>
      <c r="K362" s="61">
        <f t="shared" si="30"/>
        <v>19</v>
      </c>
      <c r="L362" s="69">
        <f t="shared" si="28"/>
        <v>29</v>
      </c>
      <c r="M362" s="71">
        <f t="shared" si="29"/>
        <v>449</v>
      </c>
    </row>
    <row r="363" spans="1:13" hidden="1" x14ac:dyDescent="0.2">
      <c r="A363" s="54">
        <v>196</v>
      </c>
      <c r="B363" s="57" t="s">
        <v>315</v>
      </c>
      <c r="C363" s="58" t="s">
        <v>336</v>
      </c>
      <c r="D363" s="58" t="s">
        <v>337</v>
      </c>
      <c r="E363" s="58" t="s">
        <v>55</v>
      </c>
      <c r="F363" s="58" t="s">
        <v>34</v>
      </c>
      <c r="G363" s="59">
        <v>134</v>
      </c>
      <c r="H363" s="60">
        <v>64</v>
      </c>
      <c r="I363" s="66">
        <f t="shared" si="26"/>
        <v>198</v>
      </c>
      <c r="J363" s="68">
        <f t="shared" si="27"/>
        <v>16</v>
      </c>
      <c r="K363" s="61">
        <f t="shared" si="30"/>
        <v>19</v>
      </c>
      <c r="L363" s="69">
        <f t="shared" si="28"/>
        <v>29</v>
      </c>
      <c r="M363" s="71">
        <f t="shared" si="29"/>
        <v>297</v>
      </c>
    </row>
    <row r="364" spans="1:13" hidden="1" x14ac:dyDescent="0.2">
      <c r="A364" s="53">
        <v>199</v>
      </c>
      <c r="B364" s="62" t="s">
        <v>338</v>
      </c>
      <c r="C364" s="63" t="s">
        <v>339</v>
      </c>
      <c r="D364" s="63" t="s">
        <v>340</v>
      </c>
      <c r="E364" s="63" t="s">
        <v>27</v>
      </c>
      <c r="F364" s="63" t="s">
        <v>44</v>
      </c>
      <c r="G364" s="64">
        <v>200</v>
      </c>
      <c r="H364" s="60">
        <v>79</v>
      </c>
      <c r="I364" s="66">
        <f t="shared" si="26"/>
        <v>279</v>
      </c>
      <c r="J364" s="68">
        <v>19</v>
      </c>
      <c r="K364" s="61">
        <v>22</v>
      </c>
      <c r="L364" s="69">
        <f t="shared" si="28"/>
        <v>38</v>
      </c>
      <c r="M364" s="71">
        <f t="shared" si="29"/>
        <v>419</v>
      </c>
    </row>
    <row r="365" spans="1:13" hidden="1" x14ac:dyDescent="0.2">
      <c r="A365" s="53">
        <v>199</v>
      </c>
      <c r="B365" s="62" t="s">
        <v>338</v>
      </c>
      <c r="C365" s="63" t="s">
        <v>339</v>
      </c>
      <c r="D365" s="63" t="s">
        <v>340</v>
      </c>
      <c r="E365" s="63" t="s">
        <v>45</v>
      </c>
      <c r="F365" s="63" t="s">
        <v>30</v>
      </c>
      <c r="G365" s="64">
        <v>148</v>
      </c>
      <c r="H365" s="60">
        <v>79</v>
      </c>
      <c r="I365" s="66">
        <f t="shared" si="26"/>
        <v>227</v>
      </c>
      <c r="J365" s="68">
        <v>19</v>
      </c>
      <c r="K365" s="61">
        <v>22</v>
      </c>
      <c r="L365" s="69">
        <f t="shared" si="28"/>
        <v>38</v>
      </c>
      <c r="M365" s="71">
        <f t="shared" si="29"/>
        <v>341</v>
      </c>
    </row>
    <row r="366" spans="1:13" hidden="1" x14ac:dyDescent="0.2">
      <c r="A366" s="53">
        <v>199</v>
      </c>
      <c r="B366" s="62" t="s">
        <v>338</v>
      </c>
      <c r="C366" s="63" t="s">
        <v>339</v>
      </c>
      <c r="D366" s="63" t="s">
        <v>340</v>
      </c>
      <c r="E366" s="63" t="s">
        <v>31</v>
      </c>
      <c r="F366" s="63" t="s">
        <v>34</v>
      </c>
      <c r="G366" s="64">
        <v>200</v>
      </c>
      <c r="H366" s="60">
        <v>79</v>
      </c>
      <c r="I366" s="66">
        <f t="shared" si="26"/>
        <v>279</v>
      </c>
      <c r="J366" s="68">
        <v>19</v>
      </c>
      <c r="K366" s="61">
        <v>22</v>
      </c>
      <c r="L366" s="69">
        <f t="shared" si="28"/>
        <v>38</v>
      </c>
      <c r="M366" s="71">
        <f t="shared" si="29"/>
        <v>419</v>
      </c>
    </row>
    <row r="367" spans="1:13" hidden="1" x14ac:dyDescent="0.2">
      <c r="A367" s="54">
        <v>201</v>
      </c>
      <c r="B367" s="57" t="s">
        <v>338</v>
      </c>
      <c r="C367" s="58" t="s">
        <v>343</v>
      </c>
      <c r="D367" s="58" t="s">
        <v>344</v>
      </c>
      <c r="E367" s="58" t="s">
        <v>24</v>
      </c>
      <c r="F367" s="58" t="s">
        <v>24</v>
      </c>
      <c r="G367" s="59">
        <v>148</v>
      </c>
      <c r="H367" s="60">
        <v>79</v>
      </c>
      <c r="I367" s="66">
        <f t="shared" si="26"/>
        <v>227</v>
      </c>
      <c r="J367" s="68">
        <v>19</v>
      </c>
      <c r="K367" s="61">
        <v>22</v>
      </c>
      <c r="L367" s="69">
        <f t="shared" si="28"/>
        <v>38</v>
      </c>
      <c r="M367" s="71">
        <f t="shared" si="29"/>
        <v>341</v>
      </c>
    </row>
    <row r="368" spans="1:13" hidden="1" x14ac:dyDescent="0.2">
      <c r="A368" s="53">
        <v>202</v>
      </c>
      <c r="B368" s="62" t="s">
        <v>338</v>
      </c>
      <c r="C368" s="63" t="s">
        <v>345</v>
      </c>
      <c r="D368" s="63" t="s">
        <v>346</v>
      </c>
      <c r="E368" s="63" t="s">
        <v>24</v>
      </c>
      <c r="F368" s="63" t="s">
        <v>24</v>
      </c>
      <c r="G368" s="64">
        <v>133</v>
      </c>
      <c r="H368" s="60">
        <v>64</v>
      </c>
      <c r="I368" s="66">
        <f t="shared" si="26"/>
        <v>197</v>
      </c>
      <c r="J368" s="68">
        <f t="shared" si="27"/>
        <v>16</v>
      </c>
      <c r="K368" s="61">
        <f t="shared" si="30"/>
        <v>19</v>
      </c>
      <c r="L368" s="69">
        <f t="shared" si="28"/>
        <v>29</v>
      </c>
      <c r="M368" s="71">
        <f t="shared" si="29"/>
        <v>296</v>
      </c>
    </row>
    <row r="369" spans="1:13" hidden="1" x14ac:dyDescent="0.2">
      <c r="A369" s="54">
        <v>204</v>
      </c>
      <c r="B369" s="57" t="s">
        <v>347</v>
      </c>
      <c r="C369" s="58" t="s">
        <v>348</v>
      </c>
      <c r="D369" s="58" t="s">
        <v>349</v>
      </c>
      <c r="E369" s="58" t="s">
        <v>24</v>
      </c>
      <c r="F369" s="58" t="s">
        <v>24</v>
      </c>
      <c r="G369" s="59">
        <v>126</v>
      </c>
      <c r="H369" s="60">
        <v>64</v>
      </c>
      <c r="I369" s="66">
        <f t="shared" si="26"/>
        <v>190</v>
      </c>
      <c r="J369" s="68">
        <f t="shared" si="27"/>
        <v>16</v>
      </c>
      <c r="K369" s="61">
        <f t="shared" si="30"/>
        <v>19</v>
      </c>
      <c r="L369" s="69">
        <f t="shared" si="28"/>
        <v>29</v>
      </c>
      <c r="M369" s="71">
        <f t="shared" si="29"/>
        <v>285</v>
      </c>
    </row>
    <row r="370" spans="1:13" hidden="1" x14ac:dyDescent="0.2">
      <c r="A370" s="53">
        <v>207</v>
      </c>
      <c r="B370" s="62" t="s">
        <v>347</v>
      </c>
      <c r="C370" s="63" t="s">
        <v>340</v>
      </c>
      <c r="D370" s="63" t="s">
        <v>350</v>
      </c>
      <c r="E370" s="63" t="s">
        <v>24</v>
      </c>
      <c r="F370" s="63" t="s">
        <v>24</v>
      </c>
      <c r="G370" s="64">
        <v>150</v>
      </c>
      <c r="H370" s="60">
        <v>64</v>
      </c>
      <c r="I370" s="66">
        <f t="shared" si="26"/>
        <v>214</v>
      </c>
      <c r="J370" s="68">
        <f t="shared" si="27"/>
        <v>16</v>
      </c>
      <c r="K370" s="61">
        <f t="shared" si="30"/>
        <v>19</v>
      </c>
      <c r="L370" s="69">
        <f t="shared" si="28"/>
        <v>29</v>
      </c>
      <c r="M370" s="71">
        <f t="shared" si="29"/>
        <v>321</v>
      </c>
    </row>
    <row r="371" spans="1:13" hidden="1" x14ac:dyDescent="0.2">
      <c r="A371" s="54">
        <v>477</v>
      </c>
      <c r="B371" s="57" t="s">
        <v>351</v>
      </c>
      <c r="C371" s="58" t="s">
        <v>352</v>
      </c>
      <c r="D371" s="58" t="s">
        <v>353</v>
      </c>
      <c r="E371" s="58" t="s">
        <v>24</v>
      </c>
      <c r="F371" s="58" t="s">
        <v>24</v>
      </c>
      <c r="G371" s="59">
        <v>119</v>
      </c>
      <c r="H371" s="60">
        <v>64</v>
      </c>
      <c r="I371" s="66">
        <f t="shared" si="26"/>
        <v>183</v>
      </c>
      <c r="J371" s="68">
        <f t="shared" si="27"/>
        <v>16</v>
      </c>
      <c r="K371" s="61">
        <f t="shared" si="30"/>
        <v>19</v>
      </c>
      <c r="L371" s="69">
        <f t="shared" si="28"/>
        <v>29</v>
      </c>
      <c r="M371" s="71">
        <f t="shared" si="29"/>
        <v>275</v>
      </c>
    </row>
    <row r="372" spans="1:13" hidden="1" x14ac:dyDescent="0.2">
      <c r="A372" s="53">
        <v>447</v>
      </c>
      <c r="B372" s="62" t="s">
        <v>351</v>
      </c>
      <c r="C372" s="63" t="s">
        <v>354</v>
      </c>
      <c r="D372" s="63" t="s">
        <v>355</v>
      </c>
      <c r="E372" s="63" t="s">
        <v>24</v>
      </c>
      <c r="F372" s="63" t="s">
        <v>24</v>
      </c>
      <c r="G372" s="64">
        <v>121</v>
      </c>
      <c r="H372" s="60">
        <v>59</v>
      </c>
      <c r="I372" s="66">
        <f t="shared" si="26"/>
        <v>180</v>
      </c>
      <c r="J372" s="68">
        <f t="shared" si="27"/>
        <v>15</v>
      </c>
      <c r="K372" s="61">
        <f t="shared" si="30"/>
        <v>18</v>
      </c>
      <c r="L372" s="69">
        <f t="shared" si="28"/>
        <v>26</v>
      </c>
      <c r="M372" s="71">
        <f t="shared" si="29"/>
        <v>270</v>
      </c>
    </row>
    <row r="373" spans="1:13" hidden="1" x14ac:dyDescent="0.2">
      <c r="A373" s="54">
        <v>211</v>
      </c>
      <c r="B373" s="57" t="s">
        <v>351</v>
      </c>
      <c r="C373" s="58" t="s">
        <v>356</v>
      </c>
      <c r="D373" s="58" t="s">
        <v>357</v>
      </c>
      <c r="E373" s="58" t="s">
        <v>24</v>
      </c>
      <c r="F373" s="58" t="s">
        <v>24</v>
      </c>
      <c r="G373" s="59">
        <v>118</v>
      </c>
      <c r="H373" s="60">
        <v>64</v>
      </c>
      <c r="I373" s="66">
        <f t="shared" si="26"/>
        <v>182</v>
      </c>
      <c r="J373" s="68">
        <f t="shared" si="27"/>
        <v>16</v>
      </c>
      <c r="K373" s="61">
        <f t="shared" si="30"/>
        <v>19</v>
      </c>
      <c r="L373" s="69">
        <f t="shared" si="28"/>
        <v>29</v>
      </c>
      <c r="M373" s="71">
        <f t="shared" si="29"/>
        <v>273</v>
      </c>
    </row>
    <row r="374" spans="1:13" hidden="1" x14ac:dyDescent="0.2">
      <c r="A374" s="53">
        <v>215</v>
      </c>
      <c r="B374" s="62" t="s">
        <v>358</v>
      </c>
      <c r="C374" s="63" t="s">
        <v>655</v>
      </c>
      <c r="D374" s="63" t="s">
        <v>654</v>
      </c>
      <c r="E374" s="63" t="s">
        <v>27</v>
      </c>
      <c r="F374" s="63" t="s">
        <v>30</v>
      </c>
      <c r="G374" s="64">
        <v>171</v>
      </c>
      <c r="H374" s="60">
        <v>79</v>
      </c>
      <c r="I374" s="66">
        <f t="shared" si="26"/>
        <v>250</v>
      </c>
      <c r="J374" s="68">
        <v>19</v>
      </c>
      <c r="K374" s="61">
        <v>22</v>
      </c>
      <c r="L374" s="69">
        <f t="shared" si="28"/>
        <v>38</v>
      </c>
      <c r="M374" s="71">
        <f t="shared" si="29"/>
        <v>375</v>
      </c>
    </row>
    <row r="375" spans="1:13" hidden="1" x14ac:dyDescent="0.2">
      <c r="A375" s="53">
        <v>215</v>
      </c>
      <c r="B375" s="62" t="s">
        <v>358</v>
      </c>
      <c r="C375" s="63" t="s">
        <v>655</v>
      </c>
      <c r="D375" s="63" t="s">
        <v>654</v>
      </c>
      <c r="E375" s="63" t="s">
        <v>31</v>
      </c>
      <c r="F375" s="63" t="s">
        <v>34</v>
      </c>
      <c r="G375" s="64">
        <v>293</v>
      </c>
      <c r="H375" s="60">
        <v>79</v>
      </c>
      <c r="I375" s="66">
        <f t="shared" si="26"/>
        <v>372</v>
      </c>
      <c r="J375" s="68">
        <v>19</v>
      </c>
      <c r="K375" s="61">
        <v>22</v>
      </c>
      <c r="L375" s="69">
        <f t="shared" si="28"/>
        <v>38</v>
      </c>
      <c r="M375" s="71">
        <f t="shared" si="29"/>
        <v>558</v>
      </c>
    </row>
    <row r="376" spans="1:13" hidden="1" x14ac:dyDescent="0.2">
      <c r="A376" s="54">
        <v>426</v>
      </c>
      <c r="B376" s="57" t="s">
        <v>358</v>
      </c>
      <c r="C376" s="58" t="s">
        <v>359</v>
      </c>
      <c r="D376" s="58" t="s">
        <v>360</v>
      </c>
      <c r="E376" s="58" t="s">
        <v>24</v>
      </c>
      <c r="F376" s="58" t="s">
        <v>24</v>
      </c>
      <c r="G376" s="59">
        <v>122</v>
      </c>
      <c r="H376" s="60">
        <v>64</v>
      </c>
      <c r="I376" s="66">
        <f t="shared" si="26"/>
        <v>186</v>
      </c>
      <c r="J376" s="68">
        <f t="shared" si="27"/>
        <v>16</v>
      </c>
      <c r="K376" s="61">
        <f t="shared" si="30"/>
        <v>19</v>
      </c>
      <c r="L376" s="69">
        <f t="shared" si="28"/>
        <v>29</v>
      </c>
      <c r="M376" s="71">
        <f t="shared" si="29"/>
        <v>279</v>
      </c>
    </row>
    <row r="377" spans="1:13" hidden="1" x14ac:dyDescent="0.2">
      <c r="A377" s="53">
        <v>496</v>
      </c>
      <c r="B377" s="62" t="s">
        <v>358</v>
      </c>
      <c r="C377" s="63" t="s">
        <v>649</v>
      </c>
      <c r="D377" s="63" t="s">
        <v>648</v>
      </c>
      <c r="E377" s="63" t="s">
        <v>27</v>
      </c>
      <c r="F377" s="63" t="s">
        <v>77</v>
      </c>
      <c r="G377" s="64">
        <v>132</v>
      </c>
      <c r="H377" s="60">
        <v>64</v>
      </c>
      <c r="I377" s="66">
        <f t="shared" si="26"/>
        <v>196</v>
      </c>
      <c r="J377" s="68">
        <f t="shared" si="27"/>
        <v>16</v>
      </c>
      <c r="K377" s="61">
        <f t="shared" si="30"/>
        <v>19</v>
      </c>
      <c r="L377" s="69">
        <f t="shared" si="28"/>
        <v>29</v>
      </c>
      <c r="M377" s="71">
        <f t="shared" si="29"/>
        <v>294</v>
      </c>
    </row>
    <row r="378" spans="1:13" hidden="1" x14ac:dyDescent="0.2">
      <c r="A378" s="53">
        <v>496</v>
      </c>
      <c r="B378" s="62" t="s">
        <v>358</v>
      </c>
      <c r="C378" s="63" t="s">
        <v>649</v>
      </c>
      <c r="D378" s="63" t="s">
        <v>648</v>
      </c>
      <c r="E378" s="63" t="s">
        <v>78</v>
      </c>
      <c r="F378" s="63" t="s">
        <v>54</v>
      </c>
      <c r="G378" s="64">
        <v>243</v>
      </c>
      <c r="H378" s="60">
        <v>64</v>
      </c>
      <c r="I378" s="66">
        <f t="shared" si="26"/>
        <v>307</v>
      </c>
      <c r="J378" s="68">
        <f t="shared" si="27"/>
        <v>16</v>
      </c>
      <c r="K378" s="61">
        <f t="shared" si="30"/>
        <v>19</v>
      </c>
      <c r="L378" s="69">
        <f t="shared" si="28"/>
        <v>29</v>
      </c>
      <c r="M378" s="71">
        <f t="shared" si="29"/>
        <v>461</v>
      </c>
    </row>
    <row r="379" spans="1:13" hidden="1" x14ac:dyDescent="0.2">
      <c r="A379" s="53">
        <v>496</v>
      </c>
      <c r="B379" s="62" t="s">
        <v>358</v>
      </c>
      <c r="C379" s="63" t="s">
        <v>649</v>
      </c>
      <c r="D379" s="63" t="s">
        <v>648</v>
      </c>
      <c r="E379" s="63" t="s">
        <v>55</v>
      </c>
      <c r="F379" s="63" t="s">
        <v>34</v>
      </c>
      <c r="G379" s="64">
        <v>132</v>
      </c>
      <c r="H379" s="60">
        <v>64</v>
      </c>
      <c r="I379" s="66">
        <f t="shared" si="26"/>
        <v>196</v>
      </c>
      <c r="J379" s="68">
        <f t="shared" si="27"/>
        <v>16</v>
      </c>
      <c r="K379" s="61">
        <f t="shared" si="30"/>
        <v>19</v>
      </c>
      <c r="L379" s="69">
        <f t="shared" si="28"/>
        <v>29</v>
      </c>
      <c r="M379" s="71">
        <f t="shared" si="29"/>
        <v>294</v>
      </c>
    </row>
    <row r="380" spans="1:13" hidden="1" x14ac:dyDescent="0.2">
      <c r="A380" s="54">
        <v>213</v>
      </c>
      <c r="B380" s="57" t="s">
        <v>358</v>
      </c>
      <c r="C380" s="58" t="s">
        <v>647</v>
      </c>
      <c r="D380" s="58" t="s">
        <v>647</v>
      </c>
      <c r="E380" s="58" t="s">
        <v>27</v>
      </c>
      <c r="F380" s="58" t="s">
        <v>30</v>
      </c>
      <c r="G380" s="59">
        <v>126</v>
      </c>
      <c r="H380" s="60">
        <v>69</v>
      </c>
      <c r="I380" s="66">
        <f t="shared" si="26"/>
        <v>195</v>
      </c>
      <c r="J380" s="68">
        <f t="shared" si="27"/>
        <v>17</v>
      </c>
      <c r="K380" s="61">
        <v>19</v>
      </c>
      <c r="L380" s="69">
        <f t="shared" si="28"/>
        <v>33</v>
      </c>
      <c r="M380" s="71">
        <f t="shared" si="29"/>
        <v>293</v>
      </c>
    </row>
    <row r="381" spans="1:13" hidden="1" x14ac:dyDescent="0.2">
      <c r="A381" s="54">
        <v>213</v>
      </c>
      <c r="B381" s="57" t="s">
        <v>358</v>
      </c>
      <c r="C381" s="58" t="s">
        <v>647</v>
      </c>
      <c r="D381" s="58" t="s">
        <v>647</v>
      </c>
      <c r="E381" s="58" t="s">
        <v>31</v>
      </c>
      <c r="F381" s="58" t="s">
        <v>34</v>
      </c>
      <c r="G381" s="59">
        <v>194</v>
      </c>
      <c r="H381" s="60">
        <v>69</v>
      </c>
      <c r="I381" s="66">
        <f t="shared" si="26"/>
        <v>263</v>
      </c>
      <c r="J381" s="68">
        <f t="shared" si="27"/>
        <v>17</v>
      </c>
      <c r="K381" s="61">
        <v>19</v>
      </c>
      <c r="L381" s="69">
        <f t="shared" si="28"/>
        <v>33</v>
      </c>
      <c r="M381" s="71">
        <f t="shared" si="29"/>
        <v>395</v>
      </c>
    </row>
    <row r="382" spans="1:13" hidden="1" x14ac:dyDescent="0.2">
      <c r="A382" s="53">
        <v>216</v>
      </c>
      <c r="B382" s="62" t="s">
        <v>361</v>
      </c>
      <c r="C382" s="63" t="s">
        <v>362</v>
      </c>
      <c r="D382" s="63" t="s">
        <v>363</v>
      </c>
      <c r="E382" s="63" t="s">
        <v>27</v>
      </c>
      <c r="F382" s="63" t="s">
        <v>36</v>
      </c>
      <c r="G382" s="64">
        <v>135</v>
      </c>
      <c r="H382" s="60">
        <v>64</v>
      </c>
      <c r="I382" s="66">
        <f t="shared" si="26"/>
        <v>199</v>
      </c>
      <c r="J382" s="68">
        <f t="shared" si="27"/>
        <v>16</v>
      </c>
      <c r="K382" s="61">
        <f t="shared" si="30"/>
        <v>19</v>
      </c>
      <c r="L382" s="69">
        <f t="shared" si="28"/>
        <v>29</v>
      </c>
      <c r="M382" s="71">
        <f t="shared" si="29"/>
        <v>299</v>
      </c>
    </row>
    <row r="383" spans="1:13" hidden="1" x14ac:dyDescent="0.2">
      <c r="A383" s="53">
        <v>216</v>
      </c>
      <c r="B383" s="62" t="s">
        <v>361</v>
      </c>
      <c r="C383" s="63" t="s">
        <v>362</v>
      </c>
      <c r="D383" s="63" t="s">
        <v>363</v>
      </c>
      <c r="E383" s="63" t="s">
        <v>37</v>
      </c>
      <c r="F383" s="63" t="s">
        <v>52</v>
      </c>
      <c r="G383" s="64">
        <v>107</v>
      </c>
      <c r="H383" s="60">
        <v>64</v>
      </c>
      <c r="I383" s="66">
        <f t="shared" si="26"/>
        <v>171</v>
      </c>
      <c r="J383" s="68">
        <f t="shared" si="27"/>
        <v>16</v>
      </c>
      <c r="K383" s="61">
        <f t="shared" si="30"/>
        <v>19</v>
      </c>
      <c r="L383" s="69">
        <f t="shared" si="28"/>
        <v>29</v>
      </c>
      <c r="M383" s="71">
        <f t="shared" si="29"/>
        <v>257</v>
      </c>
    </row>
    <row r="384" spans="1:13" hidden="1" x14ac:dyDescent="0.2">
      <c r="A384" s="53">
        <v>216</v>
      </c>
      <c r="B384" s="62" t="s">
        <v>361</v>
      </c>
      <c r="C384" s="63" t="s">
        <v>362</v>
      </c>
      <c r="D384" s="63" t="s">
        <v>363</v>
      </c>
      <c r="E384" s="63" t="s">
        <v>53</v>
      </c>
      <c r="F384" s="63" t="s">
        <v>34</v>
      </c>
      <c r="G384" s="64">
        <v>135</v>
      </c>
      <c r="H384" s="60">
        <v>64</v>
      </c>
      <c r="I384" s="66">
        <f t="shared" si="26"/>
        <v>199</v>
      </c>
      <c r="J384" s="68">
        <f t="shared" si="27"/>
        <v>16</v>
      </c>
      <c r="K384" s="61">
        <f t="shared" si="30"/>
        <v>19</v>
      </c>
      <c r="L384" s="69">
        <f t="shared" si="28"/>
        <v>29</v>
      </c>
      <c r="M384" s="71">
        <f t="shared" si="29"/>
        <v>299</v>
      </c>
    </row>
    <row r="385" spans="1:13" hidden="1" x14ac:dyDescent="0.2">
      <c r="A385" s="54">
        <v>217</v>
      </c>
      <c r="B385" s="57" t="s">
        <v>361</v>
      </c>
      <c r="C385" s="58" t="s">
        <v>364</v>
      </c>
      <c r="D385" s="58" t="s">
        <v>365</v>
      </c>
      <c r="E385" s="58" t="s">
        <v>27</v>
      </c>
      <c r="F385" s="58" t="s">
        <v>28</v>
      </c>
      <c r="G385" s="59">
        <v>115</v>
      </c>
      <c r="H385" s="60">
        <v>64</v>
      </c>
      <c r="I385" s="66">
        <f t="shared" si="26"/>
        <v>179</v>
      </c>
      <c r="J385" s="68">
        <f t="shared" si="27"/>
        <v>16</v>
      </c>
      <c r="K385" s="61">
        <f t="shared" si="30"/>
        <v>19</v>
      </c>
      <c r="L385" s="69">
        <f t="shared" si="28"/>
        <v>29</v>
      </c>
      <c r="M385" s="71">
        <f t="shared" si="29"/>
        <v>269</v>
      </c>
    </row>
    <row r="386" spans="1:13" hidden="1" x14ac:dyDescent="0.2">
      <c r="A386" s="54">
        <v>217</v>
      </c>
      <c r="B386" s="57" t="s">
        <v>361</v>
      </c>
      <c r="C386" s="58" t="s">
        <v>364</v>
      </c>
      <c r="D386" s="58" t="s">
        <v>365</v>
      </c>
      <c r="E386" s="58" t="s">
        <v>29</v>
      </c>
      <c r="F386" s="58" t="s">
        <v>54</v>
      </c>
      <c r="G386" s="59">
        <v>153</v>
      </c>
      <c r="H386" s="60">
        <v>64</v>
      </c>
      <c r="I386" s="66">
        <f t="shared" si="26"/>
        <v>217</v>
      </c>
      <c r="J386" s="68">
        <f t="shared" si="27"/>
        <v>16</v>
      </c>
      <c r="K386" s="61">
        <f t="shared" si="30"/>
        <v>19</v>
      </c>
      <c r="L386" s="69">
        <f t="shared" si="28"/>
        <v>29</v>
      </c>
      <c r="M386" s="71">
        <f t="shared" si="29"/>
        <v>326</v>
      </c>
    </row>
    <row r="387" spans="1:13" hidden="1" x14ac:dyDescent="0.2">
      <c r="A387" s="54">
        <v>217</v>
      </c>
      <c r="B387" s="57" t="s">
        <v>361</v>
      </c>
      <c r="C387" s="58" t="s">
        <v>364</v>
      </c>
      <c r="D387" s="58" t="s">
        <v>365</v>
      </c>
      <c r="E387" s="58" t="s">
        <v>55</v>
      </c>
      <c r="F387" s="58" t="s">
        <v>34</v>
      </c>
      <c r="G387" s="59">
        <v>115</v>
      </c>
      <c r="H387" s="60">
        <v>64</v>
      </c>
      <c r="I387" s="66">
        <f t="shared" si="26"/>
        <v>179</v>
      </c>
      <c r="J387" s="68">
        <f t="shared" si="27"/>
        <v>16</v>
      </c>
      <c r="K387" s="61">
        <f t="shared" si="30"/>
        <v>19</v>
      </c>
      <c r="L387" s="69">
        <f t="shared" si="28"/>
        <v>29</v>
      </c>
      <c r="M387" s="71">
        <f t="shared" si="29"/>
        <v>269</v>
      </c>
    </row>
    <row r="388" spans="1:13" x14ac:dyDescent="0.2">
      <c r="A388" s="53">
        <v>218</v>
      </c>
      <c r="B388" s="62" t="s">
        <v>361</v>
      </c>
      <c r="C388" s="63" t="s">
        <v>366</v>
      </c>
      <c r="D388" s="63" t="s">
        <v>189</v>
      </c>
      <c r="E388" s="63" t="s">
        <v>24</v>
      </c>
      <c r="F388" s="63" t="s">
        <v>24</v>
      </c>
      <c r="G388" s="64">
        <v>130</v>
      </c>
      <c r="H388" s="60">
        <v>74</v>
      </c>
      <c r="I388" s="66">
        <f t="shared" si="26"/>
        <v>204</v>
      </c>
      <c r="J388" s="68">
        <v>18</v>
      </c>
      <c r="K388" s="61">
        <v>20</v>
      </c>
      <c r="L388" s="69">
        <f t="shared" si="28"/>
        <v>36</v>
      </c>
      <c r="M388" s="71">
        <f t="shared" si="29"/>
        <v>306</v>
      </c>
    </row>
    <row r="389" spans="1:13" hidden="1" x14ac:dyDescent="0.2">
      <c r="A389" s="54">
        <v>219</v>
      </c>
      <c r="B389" s="57" t="s">
        <v>361</v>
      </c>
      <c r="C389" s="58" t="s">
        <v>195</v>
      </c>
      <c r="D389" s="58" t="s">
        <v>367</v>
      </c>
      <c r="E389" s="58" t="s">
        <v>24</v>
      </c>
      <c r="F389" s="58" t="s">
        <v>24</v>
      </c>
      <c r="G389" s="59">
        <v>129</v>
      </c>
      <c r="H389" s="60">
        <v>69</v>
      </c>
      <c r="I389" s="66">
        <f t="shared" si="26"/>
        <v>198</v>
      </c>
      <c r="J389" s="68">
        <f t="shared" si="27"/>
        <v>17</v>
      </c>
      <c r="K389" s="61">
        <v>19</v>
      </c>
      <c r="L389" s="69">
        <f t="shared" si="28"/>
        <v>33</v>
      </c>
      <c r="M389" s="71">
        <f t="shared" si="29"/>
        <v>297</v>
      </c>
    </row>
    <row r="390" spans="1:13" hidden="1" x14ac:dyDescent="0.2">
      <c r="A390" s="53">
        <v>221</v>
      </c>
      <c r="B390" s="62" t="s">
        <v>361</v>
      </c>
      <c r="C390" s="63" t="s">
        <v>368</v>
      </c>
      <c r="D390" s="63" t="s">
        <v>368</v>
      </c>
      <c r="E390" s="63" t="s">
        <v>24</v>
      </c>
      <c r="F390" s="63" t="s">
        <v>24</v>
      </c>
      <c r="G390" s="64">
        <v>115</v>
      </c>
      <c r="H390" s="60">
        <v>64</v>
      </c>
      <c r="I390" s="66">
        <f t="shared" ref="I390:I453" si="31">G390+H390</f>
        <v>179</v>
      </c>
      <c r="J390" s="68">
        <f t="shared" ref="J390:J453" si="32">ROUND(H390*25%,0)</f>
        <v>16</v>
      </c>
      <c r="K390" s="61">
        <f t="shared" ref="K390:K448" si="33">ROUND(H390*30%,0)</f>
        <v>19</v>
      </c>
      <c r="L390" s="69">
        <f t="shared" ref="L390:L453" si="34">H390-SUM(J390,K390)</f>
        <v>29</v>
      </c>
      <c r="M390" s="71">
        <f t="shared" ref="M390:M453" si="35">ROUND(I390*150%,0)</f>
        <v>269</v>
      </c>
    </row>
    <row r="391" spans="1:13" hidden="1" x14ac:dyDescent="0.2">
      <c r="A391" s="54">
        <v>464</v>
      </c>
      <c r="B391" s="57" t="s">
        <v>361</v>
      </c>
      <c r="C391" s="58" t="s">
        <v>369</v>
      </c>
      <c r="D391" s="58" t="s">
        <v>370</v>
      </c>
      <c r="E391" s="58" t="s">
        <v>24</v>
      </c>
      <c r="F391" s="58" t="s">
        <v>24</v>
      </c>
      <c r="G391" s="59">
        <v>123</v>
      </c>
      <c r="H391" s="60">
        <v>64</v>
      </c>
      <c r="I391" s="66">
        <f t="shared" si="31"/>
        <v>187</v>
      </c>
      <c r="J391" s="68">
        <f t="shared" si="32"/>
        <v>16</v>
      </c>
      <c r="K391" s="61">
        <f t="shared" si="33"/>
        <v>19</v>
      </c>
      <c r="L391" s="69">
        <f t="shared" si="34"/>
        <v>29</v>
      </c>
      <c r="M391" s="71">
        <f t="shared" si="35"/>
        <v>281</v>
      </c>
    </row>
    <row r="392" spans="1:13" hidden="1" x14ac:dyDescent="0.2">
      <c r="A392" s="53">
        <v>222</v>
      </c>
      <c r="B392" s="62" t="s">
        <v>361</v>
      </c>
      <c r="C392" s="63" t="s">
        <v>371</v>
      </c>
      <c r="D392" s="63" t="s">
        <v>372</v>
      </c>
      <c r="E392" s="63" t="s">
        <v>27</v>
      </c>
      <c r="F392" s="63" t="s">
        <v>46</v>
      </c>
      <c r="G392" s="64">
        <v>120</v>
      </c>
      <c r="H392" s="60">
        <v>64</v>
      </c>
      <c r="I392" s="66">
        <f t="shared" si="31"/>
        <v>184</v>
      </c>
      <c r="J392" s="68">
        <f t="shared" si="32"/>
        <v>16</v>
      </c>
      <c r="K392" s="61">
        <f t="shared" si="33"/>
        <v>19</v>
      </c>
      <c r="L392" s="69">
        <f t="shared" si="34"/>
        <v>29</v>
      </c>
      <c r="M392" s="71">
        <f t="shared" si="35"/>
        <v>276</v>
      </c>
    </row>
    <row r="393" spans="1:13" hidden="1" x14ac:dyDescent="0.2">
      <c r="A393" s="53">
        <v>222</v>
      </c>
      <c r="B393" s="62" t="s">
        <v>361</v>
      </c>
      <c r="C393" s="63" t="s">
        <v>371</v>
      </c>
      <c r="D393" s="63" t="s">
        <v>372</v>
      </c>
      <c r="E393" s="63" t="s">
        <v>47</v>
      </c>
      <c r="F393" s="63" t="s">
        <v>34</v>
      </c>
      <c r="G393" s="64">
        <v>116</v>
      </c>
      <c r="H393" s="60">
        <v>64</v>
      </c>
      <c r="I393" s="66">
        <f t="shared" si="31"/>
        <v>180</v>
      </c>
      <c r="J393" s="68">
        <f t="shared" si="32"/>
        <v>16</v>
      </c>
      <c r="K393" s="61">
        <f t="shared" si="33"/>
        <v>19</v>
      </c>
      <c r="L393" s="69">
        <f t="shared" si="34"/>
        <v>29</v>
      </c>
      <c r="M393" s="71">
        <f t="shared" si="35"/>
        <v>270</v>
      </c>
    </row>
    <row r="394" spans="1:13" x14ac:dyDescent="0.2">
      <c r="A394" s="54">
        <v>224</v>
      </c>
      <c r="B394" s="57" t="s">
        <v>361</v>
      </c>
      <c r="C394" s="58" t="s">
        <v>373</v>
      </c>
      <c r="D394" s="58" t="s">
        <v>374</v>
      </c>
      <c r="E394" s="58" t="s">
        <v>27</v>
      </c>
      <c r="F394" s="58" t="s">
        <v>52</v>
      </c>
      <c r="G394" s="59">
        <v>118</v>
      </c>
      <c r="H394" s="60">
        <v>74</v>
      </c>
      <c r="I394" s="66">
        <f t="shared" si="31"/>
        <v>192</v>
      </c>
      <c r="J394" s="68">
        <v>18</v>
      </c>
      <c r="K394" s="61">
        <v>20</v>
      </c>
      <c r="L394" s="69">
        <f t="shared" si="34"/>
        <v>36</v>
      </c>
      <c r="M394" s="71">
        <f t="shared" si="35"/>
        <v>288</v>
      </c>
    </row>
    <row r="395" spans="1:13" x14ac:dyDescent="0.2">
      <c r="A395" s="54">
        <v>224</v>
      </c>
      <c r="B395" s="57" t="s">
        <v>361</v>
      </c>
      <c r="C395" s="58" t="s">
        <v>373</v>
      </c>
      <c r="D395" s="58" t="s">
        <v>374</v>
      </c>
      <c r="E395" s="58" t="s">
        <v>53</v>
      </c>
      <c r="F395" s="58" t="s">
        <v>77</v>
      </c>
      <c r="G395" s="59">
        <v>214</v>
      </c>
      <c r="H395" s="60">
        <v>74</v>
      </c>
      <c r="I395" s="66">
        <f t="shared" si="31"/>
        <v>288</v>
      </c>
      <c r="J395" s="68">
        <v>18</v>
      </c>
      <c r="K395" s="61">
        <v>20</v>
      </c>
      <c r="L395" s="69">
        <f t="shared" si="34"/>
        <v>36</v>
      </c>
      <c r="M395" s="71">
        <f t="shared" si="35"/>
        <v>432</v>
      </c>
    </row>
    <row r="396" spans="1:13" x14ac:dyDescent="0.2">
      <c r="A396" s="54">
        <v>224</v>
      </c>
      <c r="B396" s="57" t="s">
        <v>361</v>
      </c>
      <c r="C396" s="58" t="s">
        <v>373</v>
      </c>
      <c r="D396" s="58" t="s">
        <v>374</v>
      </c>
      <c r="E396" s="58" t="s">
        <v>78</v>
      </c>
      <c r="F396" s="58" t="s">
        <v>34</v>
      </c>
      <c r="G396" s="59">
        <v>251</v>
      </c>
      <c r="H396" s="60">
        <v>74</v>
      </c>
      <c r="I396" s="66">
        <f t="shared" si="31"/>
        <v>325</v>
      </c>
      <c r="J396" s="68">
        <v>18</v>
      </c>
      <c r="K396" s="61">
        <v>20</v>
      </c>
      <c r="L396" s="69">
        <f t="shared" si="34"/>
        <v>36</v>
      </c>
      <c r="M396" s="71">
        <f t="shared" si="35"/>
        <v>488</v>
      </c>
    </row>
    <row r="397" spans="1:13" hidden="1" x14ac:dyDescent="0.2">
      <c r="A397" s="53">
        <v>227</v>
      </c>
      <c r="B397" s="62" t="s">
        <v>361</v>
      </c>
      <c r="C397" s="63" t="s">
        <v>375</v>
      </c>
      <c r="D397" s="63" t="s">
        <v>376</v>
      </c>
      <c r="E397" s="63" t="s">
        <v>24</v>
      </c>
      <c r="F397" s="63" t="s">
        <v>24</v>
      </c>
      <c r="G397" s="64">
        <v>125</v>
      </c>
      <c r="H397" s="60">
        <v>64</v>
      </c>
      <c r="I397" s="66">
        <f t="shared" si="31"/>
        <v>189</v>
      </c>
      <c r="J397" s="68">
        <f t="shared" si="32"/>
        <v>16</v>
      </c>
      <c r="K397" s="61">
        <f t="shared" si="33"/>
        <v>19</v>
      </c>
      <c r="L397" s="69">
        <f t="shared" si="34"/>
        <v>29</v>
      </c>
      <c r="M397" s="71">
        <f t="shared" si="35"/>
        <v>284</v>
      </c>
    </row>
    <row r="398" spans="1:13" hidden="1" x14ac:dyDescent="0.2">
      <c r="A398" s="54">
        <v>229</v>
      </c>
      <c r="B398" s="57" t="s">
        <v>361</v>
      </c>
      <c r="C398" s="58" t="s">
        <v>162</v>
      </c>
      <c r="D398" s="58" t="s">
        <v>377</v>
      </c>
      <c r="E398" s="58" t="s">
        <v>24</v>
      </c>
      <c r="F398" s="58" t="s">
        <v>24</v>
      </c>
      <c r="G398" s="59">
        <v>133</v>
      </c>
      <c r="H398" s="60">
        <v>59</v>
      </c>
      <c r="I398" s="66">
        <f t="shared" si="31"/>
        <v>192</v>
      </c>
      <c r="J398" s="68">
        <f t="shared" si="32"/>
        <v>15</v>
      </c>
      <c r="K398" s="61">
        <f t="shared" si="33"/>
        <v>18</v>
      </c>
      <c r="L398" s="69">
        <f t="shared" si="34"/>
        <v>26</v>
      </c>
      <c r="M398" s="71">
        <f t="shared" si="35"/>
        <v>288</v>
      </c>
    </row>
    <row r="399" spans="1:13" hidden="1" x14ac:dyDescent="0.2">
      <c r="A399" s="53">
        <v>231</v>
      </c>
      <c r="B399" s="62" t="s">
        <v>378</v>
      </c>
      <c r="C399" s="63" t="s">
        <v>379</v>
      </c>
      <c r="D399" s="63" t="s">
        <v>132</v>
      </c>
      <c r="E399" s="63" t="s">
        <v>24</v>
      </c>
      <c r="F399" s="63" t="s">
        <v>24</v>
      </c>
      <c r="G399" s="64">
        <v>115</v>
      </c>
      <c r="H399" s="60">
        <v>64</v>
      </c>
      <c r="I399" s="66">
        <f t="shared" si="31"/>
        <v>179</v>
      </c>
      <c r="J399" s="68">
        <f t="shared" si="32"/>
        <v>16</v>
      </c>
      <c r="K399" s="61">
        <f t="shared" si="33"/>
        <v>19</v>
      </c>
      <c r="L399" s="69">
        <f t="shared" si="34"/>
        <v>29</v>
      </c>
      <c r="M399" s="71">
        <f t="shared" si="35"/>
        <v>269</v>
      </c>
    </row>
    <row r="400" spans="1:13" hidden="1" x14ac:dyDescent="0.2">
      <c r="A400" s="54">
        <v>232</v>
      </c>
      <c r="B400" s="57" t="s">
        <v>380</v>
      </c>
      <c r="C400" s="58" t="s">
        <v>381</v>
      </c>
      <c r="D400" s="58" t="s">
        <v>382</v>
      </c>
      <c r="E400" s="58" t="s">
        <v>24</v>
      </c>
      <c r="F400" s="58" t="s">
        <v>24</v>
      </c>
      <c r="G400" s="59">
        <v>122</v>
      </c>
      <c r="H400" s="60">
        <v>64</v>
      </c>
      <c r="I400" s="66">
        <f t="shared" si="31"/>
        <v>186</v>
      </c>
      <c r="J400" s="68">
        <f t="shared" si="32"/>
        <v>16</v>
      </c>
      <c r="K400" s="61">
        <f t="shared" si="33"/>
        <v>19</v>
      </c>
      <c r="L400" s="69">
        <f t="shared" si="34"/>
        <v>29</v>
      </c>
      <c r="M400" s="71">
        <f t="shared" si="35"/>
        <v>279</v>
      </c>
    </row>
    <row r="401" spans="1:13" hidden="1" x14ac:dyDescent="0.2">
      <c r="A401" s="53">
        <v>233</v>
      </c>
      <c r="B401" s="62" t="s">
        <v>380</v>
      </c>
      <c r="C401" s="63" t="s">
        <v>383</v>
      </c>
      <c r="D401" s="63" t="s">
        <v>384</v>
      </c>
      <c r="E401" s="63" t="s">
        <v>27</v>
      </c>
      <c r="F401" s="63" t="s">
        <v>28</v>
      </c>
      <c r="G401" s="64">
        <v>133</v>
      </c>
      <c r="H401" s="60">
        <v>69</v>
      </c>
      <c r="I401" s="66">
        <f t="shared" si="31"/>
        <v>202</v>
      </c>
      <c r="J401" s="68">
        <f t="shared" si="32"/>
        <v>17</v>
      </c>
      <c r="K401" s="61">
        <v>19</v>
      </c>
      <c r="L401" s="69">
        <f t="shared" si="34"/>
        <v>33</v>
      </c>
      <c r="M401" s="71">
        <f t="shared" si="35"/>
        <v>303</v>
      </c>
    </row>
    <row r="402" spans="1:13" hidden="1" x14ac:dyDescent="0.2">
      <c r="A402" s="53">
        <v>233</v>
      </c>
      <c r="B402" s="62" t="s">
        <v>380</v>
      </c>
      <c r="C402" s="63" t="s">
        <v>383</v>
      </c>
      <c r="D402" s="63" t="s">
        <v>384</v>
      </c>
      <c r="E402" s="63" t="s">
        <v>29</v>
      </c>
      <c r="F402" s="63" t="s">
        <v>77</v>
      </c>
      <c r="G402" s="64">
        <v>116</v>
      </c>
      <c r="H402" s="60">
        <v>69</v>
      </c>
      <c r="I402" s="66">
        <f t="shared" si="31"/>
        <v>185</v>
      </c>
      <c r="J402" s="68">
        <f t="shared" si="32"/>
        <v>17</v>
      </c>
      <c r="K402" s="61">
        <v>19</v>
      </c>
      <c r="L402" s="69">
        <f t="shared" si="34"/>
        <v>33</v>
      </c>
      <c r="M402" s="71">
        <f t="shared" si="35"/>
        <v>278</v>
      </c>
    </row>
    <row r="403" spans="1:13" hidden="1" x14ac:dyDescent="0.2">
      <c r="A403" s="53">
        <v>233</v>
      </c>
      <c r="B403" s="62" t="s">
        <v>380</v>
      </c>
      <c r="C403" s="63" t="s">
        <v>383</v>
      </c>
      <c r="D403" s="63" t="s">
        <v>384</v>
      </c>
      <c r="E403" s="63" t="s">
        <v>78</v>
      </c>
      <c r="F403" s="63" t="s">
        <v>54</v>
      </c>
      <c r="G403" s="64">
        <v>164</v>
      </c>
      <c r="H403" s="60">
        <v>69</v>
      </c>
      <c r="I403" s="66">
        <f t="shared" si="31"/>
        <v>233</v>
      </c>
      <c r="J403" s="68">
        <f t="shared" si="32"/>
        <v>17</v>
      </c>
      <c r="K403" s="61">
        <v>19</v>
      </c>
      <c r="L403" s="69">
        <f t="shared" si="34"/>
        <v>33</v>
      </c>
      <c r="M403" s="71">
        <f t="shared" si="35"/>
        <v>350</v>
      </c>
    </row>
    <row r="404" spans="1:13" hidden="1" x14ac:dyDescent="0.2">
      <c r="A404" s="53">
        <v>233</v>
      </c>
      <c r="B404" s="62" t="s">
        <v>380</v>
      </c>
      <c r="C404" s="63" t="s">
        <v>383</v>
      </c>
      <c r="D404" s="63" t="s">
        <v>384</v>
      </c>
      <c r="E404" s="63" t="s">
        <v>55</v>
      </c>
      <c r="F404" s="63" t="s">
        <v>34</v>
      </c>
      <c r="G404" s="64">
        <v>133</v>
      </c>
      <c r="H404" s="60">
        <v>69</v>
      </c>
      <c r="I404" s="66">
        <f t="shared" si="31"/>
        <v>202</v>
      </c>
      <c r="J404" s="68">
        <f t="shared" si="32"/>
        <v>17</v>
      </c>
      <c r="K404" s="61">
        <v>19</v>
      </c>
      <c r="L404" s="69">
        <f t="shared" si="34"/>
        <v>33</v>
      </c>
      <c r="M404" s="71">
        <f t="shared" si="35"/>
        <v>303</v>
      </c>
    </row>
    <row r="405" spans="1:13" hidden="1" x14ac:dyDescent="0.2">
      <c r="A405" s="54">
        <v>234</v>
      </c>
      <c r="B405" s="57" t="s">
        <v>380</v>
      </c>
      <c r="C405" s="58" t="s">
        <v>368</v>
      </c>
      <c r="D405" s="58" t="s">
        <v>385</v>
      </c>
      <c r="E405" s="58" t="s">
        <v>27</v>
      </c>
      <c r="F405" s="58" t="s">
        <v>77</v>
      </c>
      <c r="G405" s="59">
        <v>123</v>
      </c>
      <c r="H405" s="60">
        <v>59</v>
      </c>
      <c r="I405" s="66">
        <f t="shared" si="31"/>
        <v>182</v>
      </c>
      <c r="J405" s="68">
        <f t="shared" si="32"/>
        <v>15</v>
      </c>
      <c r="K405" s="61">
        <f t="shared" si="33"/>
        <v>18</v>
      </c>
      <c r="L405" s="69">
        <f t="shared" si="34"/>
        <v>26</v>
      </c>
      <c r="M405" s="71">
        <f t="shared" si="35"/>
        <v>273</v>
      </c>
    </row>
    <row r="406" spans="1:13" hidden="1" x14ac:dyDescent="0.2">
      <c r="A406" s="54">
        <v>234</v>
      </c>
      <c r="B406" s="57" t="s">
        <v>380</v>
      </c>
      <c r="C406" s="58" t="s">
        <v>368</v>
      </c>
      <c r="D406" s="58" t="s">
        <v>385</v>
      </c>
      <c r="E406" s="58" t="s">
        <v>78</v>
      </c>
      <c r="F406" s="58" t="s">
        <v>54</v>
      </c>
      <c r="G406" s="59">
        <v>148</v>
      </c>
      <c r="H406" s="60">
        <v>59</v>
      </c>
      <c r="I406" s="66">
        <f t="shared" si="31"/>
        <v>207</v>
      </c>
      <c r="J406" s="68">
        <f t="shared" si="32"/>
        <v>15</v>
      </c>
      <c r="K406" s="61">
        <f t="shared" si="33"/>
        <v>18</v>
      </c>
      <c r="L406" s="69">
        <f t="shared" si="34"/>
        <v>26</v>
      </c>
      <c r="M406" s="71">
        <f t="shared" si="35"/>
        <v>311</v>
      </c>
    </row>
    <row r="407" spans="1:13" hidden="1" x14ac:dyDescent="0.2">
      <c r="A407" s="54">
        <v>234</v>
      </c>
      <c r="B407" s="57" t="s">
        <v>380</v>
      </c>
      <c r="C407" s="58" t="s">
        <v>368</v>
      </c>
      <c r="D407" s="58" t="s">
        <v>385</v>
      </c>
      <c r="E407" s="58" t="s">
        <v>55</v>
      </c>
      <c r="F407" s="58" t="s">
        <v>34</v>
      </c>
      <c r="G407" s="59">
        <v>123</v>
      </c>
      <c r="H407" s="60">
        <v>59</v>
      </c>
      <c r="I407" s="66">
        <f t="shared" si="31"/>
        <v>182</v>
      </c>
      <c r="J407" s="68">
        <f t="shared" si="32"/>
        <v>15</v>
      </c>
      <c r="K407" s="61">
        <f t="shared" si="33"/>
        <v>18</v>
      </c>
      <c r="L407" s="69">
        <f t="shared" si="34"/>
        <v>26</v>
      </c>
      <c r="M407" s="71">
        <f t="shared" si="35"/>
        <v>273</v>
      </c>
    </row>
    <row r="408" spans="1:13" hidden="1" x14ac:dyDescent="0.2">
      <c r="A408" s="53">
        <v>235</v>
      </c>
      <c r="B408" s="62" t="s">
        <v>380</v>
      </c>
      <c r="C408" s="63" t="s">
        <v>386</v>
      </c>
      <c r="D408" s="63" t="s">
        <v>387</v>
      </c>
      <c r="E408" s="63" t="s">
        <v>27</v>
      </c>
      <c r="F408" s="63" t="s">
        <v>44</v>
      </c>
      <c r="G408" s="64">
        <v>171</v>
      </c>
      <c r="H408" s="60">
        <v>64</v>
      </c>
      <c r="I408" s="66">
        <f t="shared" si="31"/>
        <v>235</v>
      </c>
      <c r="J408" s="68">
        <f t="shared" si="32"/>
        <v>16</v>
      </c>
      <c r="K408" s="61">
        <f t="shared" si="33"/>
        <v>19</v>
      </c>
      <c r="L408" s="69">
        <f t="shared" si="34"/>
        <v>29</v>
      </c>
      <c r="M408" s="71">
        <f t="shared" si="35"/>
        <v>353</v>
      </c>
    </row>
    <row r="409" spans="1:13" hidden="1" x14ac:dyDescent="0.2">
      <c r="A409" s="53">
        <v>235</v>
      </c>
      <c r="B409" s="62" t="s">
        <v>380</v>
      </c>
      <c r="C409" s="63" t="s">
        <v>386</v>
      </c>
      <c r="D409" s="63" t="s">
        <v>387</v>
      </c>
      <c r="E409" s="63" t="s">
        <v>45</v>
      </c>
      <c r="F409" s="63" t="s">
        <v>30</v>
      </c>
      <c r="G409" s="64">
        <v>140</v>
      </c>
      <c r="H409" s="60">
        <v>64</v>
      </c>
      <c r="I409" s="66">
        <f t="shared" si="31"/>
        <v>204</v>
      </c>
      <c r="J409" s="68">
        <f t="shared" si="32"/>
        <v>16</v>
      </c>
      <c r="K409" s="61">
        <f t="shared" si="33"/>
        <v>19</v>
      </c>
      <c r="L409" s="69">
        <f t="shared" si="34"/>
        <v>29</v>
      </c>
      <c r="M409" s="71">
        <f t="shared" si="35"/>
        <v>306</v>
      </c>
    </row>
    <row r="410" spans="1:13" hidden="1" x14ac:dyDescent="0.2">
      <c r="A410" s="53">
        <v>235</v>
      </c>
      <c r="B410" s="62" t="s">
        <v>380</v>
      </c>
      <c r="C410" s="63" t="s">
        <v>386</v>
      </c>
      <c r="D410" s="63" t="s">
        <v>387</v>
      </c>
      <c r="E410" s="63" t="s">
        <v>31</v>
      </c>
      <c r="F410" s="63" t="s">
        <v>34</v>
      </c>
      <c r="G410" s="64">
        <v>171</v>
      </c>
      <c r="H410" s="60">
        <v>64</v>
      </c>
      <c r="I410" s="66">
        <f t="shared" si="31"/>
        <v>235</v>
      </c>
      <c r="J410" s="68">
        <f t="shared" si="32"/>
        <v>16</v>
      </c>
      <c r="K410" s="61">
        <f t="shared" si="33"/>
        <v>19</v>
      </c>
      <c r="L410" s="69">
        <f t="shared" si="34"/>
        <v>29</v>
      </c>
      <c r="M410" s="71">
        <f t="shared" si="35"/>
        <v>353</v>
      </c>
    </row>
    <row r="411" spans="1:13" hidden="1" x14ac:dyDescent="0.2">
      <c r="A411" s="54">
        <v>236</v>
      </c>
      <c r="B411" s="57" t="s">
        <v>380</v>
      </c>
      <c r="C411" s="58" t="s">
        <v>388</v>
      </c>
      <c r="D411" s="58" t="s">
        <v>389</v>
      </c>
      <c r="E411" s="58" t="s">
        <v>24</v>
      </c>
      <c r="F411" s="58" t="s">
        <v>24</v>
      </c>
      <c r="G411" s="59">
        <v>148</v>
      </c>
      <c r="H411" s="60">
        <v>59</v>
      </c>
      <c r="I411" s="66">
        <f t="shared" si="31"/>
        <v>207</v>
      </c>
      <c r="J411" s="68">
        <f t="shared" si="32"/>
        <v>15</v>
      </c>
      <c r="K411" s="61">
        <f t="shared" si="33"/>
        <v>18</v>
      </c>
      <c r="L411" s="69">
        <f t="shared" si="34"/>
        <v>26</v>
      </c>
      <c r="M411" s="71">
        <f t="shared" si="35"/>
        <v>311</v>
      </c>
    </row>
    <row r="412" spans="1:13" hidden="1" x14ac:dyDescent="0.2">
      <c r="A412" s="53">
        <v>237</v>
      </c>
      <c r="B412" s="62" t="s">
        <v>380</v>
      </c>
      <c r="C412" s="63" t="s">
        <v>390</v>
      </c>
      <c r="D412" s="63" t="s">
        <v>391</v>
      </c>
      <c r="E412" s="63" t="s">
        <v>27</v>
      </c>
      <c r="F412" s="63" t="s">
        <v>28</v>
      </c>
      <c r="G412" s="64">
        <v>124</v>
      </c>
      <c r="H412" s="60">
        <v>64</v>
      </c>
      <c r="I412" s="66">
        <f t="shared" si="31"/>
        <v>188</v>
      </c>
      <c r="J412" s="68">
        <f t="shared" si="32"/>
        <v>16</v>
      </c>
      <c r="K412" s="61">
        <f t="shared" si="33"/>
        <v>19</v>
      </c>
      <c r="L412" s="69">
        <f t="shared" si="34"/>
        <v>29</v>
      </c>
      <c r="M412" s="71">
        <f t="shared" si="35"/>
        <v>282</v>
      </c>
    </row>
    <row r="413" spans="1:13" hidden="1" x14ac:dyDescent="0.2">
      <c r="A413" s="53">
        <v>237</v>
      </c>
      <c r="B413" s="62" t="s">
        <v>380</v>
      </c>
      <c r="C413" s="63" t="s">
        <v>390</v>
      </c>
      <c r="D413" s="63" t="s">
        <v>391</v>
      </c>
      <c r="E413" s="63" t="s">
        <v>29</v>
      </c>
      <c r="F413" s="63" t="s">
        <v>46</v>
      </c>
      <c r="G413" s="64">
        <v>115</v>
      </c>
      <c r="H413" s="60">
        <v>64</v>
      </c>
      <c r="I413" s="66">
        <f t="shared" si="31"/>
        <v>179</v>
      </c>
      <c r="J413" s="68">
        <f t="shared" si="32"/>
        <v>16</v>
      </c>
      <c r="K413" s="61">
        <f t="shared" si="33"/>
        <v>19</v>
      </c>
      <c r="L413" s="69">
        <f t="shared" si="34"/>
        <v>29</v>
      </c>
      <c r="M413" s="71">
        <f t="shared" si="35"/>
        <v>269</v>
      </c>
    </row>
    <row r="414" spans="1:13" hidden="1" x14ac:dyDescent="0.2">
      <c r="A414" s="53">
        <v>237</v>
      </c>
      <c r="B414" s="62" t="s">
        <v>380</v>
      </c>
      <c r="C414" s="63" t="s">
        <v>390</v>
      </c>
      <c r="D414" s="63" t="s">
        <v>391</v>
      </c>
      <c r="E414" s="63" t="s">
        <v>47</v>
      </c>
      <c r="F414" s="63" t="s">
        <v>34</v>
      </c>
      <c r="G414" s="64">
        <v>124</v>
      </c>
      <c r="H414" s="60">
        <v>64</v>
      </c>
      <c r="I414" s="66">
        <f t="shared" si="31"/>
        <v>188</v>
      </c>
      <c r="J414" s="68">
        <f t="shared" si="32"/>
        <v>16</v>
      </c>
      <c r="K414" s="61">
        <f t="shared" si="33"/>
        <v>19</v>
      </c>
      <c r="L414" s="69">
        <f t="shared" si="34"/>
        <v>29</v>
      </c>
      <c r="M414" s="71">
        <f t="shared" si="35"/>
        <v>282</v>
      </c>
    </row>
    <row r="415" spans="1:13" hidden="1" x14ac:dyDescent="0.2">
      <c r="A415" s="54">
        <v>238</v>
      </c>
      <c r="B415" s="57" t="s">
        <v>380</v>
      </c>
      <c r="C415" s="58" t="s">
        <v>392</v>
      </c>
      <c r="D415" s="58" t="s">
        <v>393</v>
      </c>
      <c r="E415" s="58" t="s">
        <v>27</v>
      </c>
      <c r="F415" s="58" t="s">
        <v>44</v>
      </c>
      <c r="G415" s="59">
        <v>169</v>
      </c>
      <c r="H415" s="60">
        <v>64</v>
      </c>
      <c r="I415" s="66">
        <f t="shared" si="31"/>
        <v>233</v>
      </c>
      <c r="J415" s="68">
        <f t="shared" si="32"/>
        <v>16</v>
      </c>
      <c r="K415" s="61">
        <f t="shared" si="33"/>
        <v>19</v>
      </c>
      <c r="L415" s="69">
        <f t="shared" si="34"/>
        <v>29</v>
      </c>
      <c r="M415" s="71">
        <f t="shared" si="35"/>
        <v>350</v>
      </c>
    </row>
    <row r="416" spans="1:13" hidden="1" x14ac:dyDescent="0.2">
      <c r="A416" s="54">
        <v>238</v>
      </c>
      <c r="B416" s="57" t="s">
        <v>380</v>
      </c>
      <c r="C416" s="58" t="s">
        <v>392</v>
      </c>
      <c r="D416" s="58" t="s">
        <v>393</v>
      </c>
      <c r="E416" s="58" t="s">
        <v>45</v>
      </c>
      <c r="F416" s="58" t="s">
        <v>77</v>
      </c>
      <c r="G416" s="59">
        <v>125</v>
      </c>
      <c r="H416" s="60">
        <v>64</v>
      </c>
      <c r="I416" s="66">
        <f t="shared" si="31"/>
        <v>189</v>
      </c>
      <c r="J416" s="68">
        <f t="shared" si="32"/>
        <v>16</v>
      </c>
      <c r="K416" s="61">
        <f t="shared" si="33"/>
        <v>19</v>
      </c>
      <c r="L416" s="69">
        <f t="shared" si="34"/>
        <v>29</v>
      </c>
      <c r="M416" s="71">
        <f t="shared" si="35"/>
        <v>284</v>
      </c>
    </row>
    <row r="417" spans="1:13" hidden="1" x14ac:dyDescent="0.2">
      <c r="A417" s="54">
        <v>238</v>
      </c>
      <c r="B417" s="57" t="s">
        <v>380</v>
      </c>
      <c r="C417" s="58" t="s">
        <v>392</v>
      </c>
      <c r="D417" s="58" t="s">
        <v>393</v>
      </c>
      <c r="E417" s="58" t="s">
        <v>78</v>
      </c>
      <c r="F417" s="58" t="s">
        <v>54</v>
      </c>
      <c r="G417" s="59">
        <v>189</v>
      </c>
      <c r="H417" s="60">
        <v>64</v>
      </c>
      <c r="I417" s="66">
        <f t="shared" si="31"/>
        <v>253</v>
      </c>
      <c r="J417" s="68">
        <f t="shared" si="32"/>
        <v>16</v>
      </c>
      <c r="K417" s="61">
        <f t="shared" si="33"/>
        <v>19</v>
      </c>
      <c r="L417" s="69">
        <f t="shared" si="34"/>
        <v>29</v>
      </c>
      <c r="M417" s="71">
        <f t="shared" si="35"/>
        <v>380</v>
      </c>
    </row>
    <row r="418" spans="1:13" hidden="1" x14ac:dyDescent="0.2">
      <c r="A418" s="54">
        <v>238</v>
      </c>
      <c r="B418" s="57" t="s">
        <v>380</v>
      </c>
      <c r="C418" s="58" t="s">
        <v>392</v>
      </c>
      <c r="D418" s="58" t="s">
        <v>393</v>
      </c>
      <c r="E418" s="58" t="s">
        <v>55</v>
      </c>
      <c r="F418" s="58" t="s">
        <v>34</v>
      </c>
      <c r="G418" s="59">
        <v>169</v>
      </c>
      <c r="H418" s="60">
        <v>64</v>
      </c>
      <c r="I418" s="66">
        <f t="shared" si="31"/>
        <v>233</v>
      </c>
      <c r="J418" s="68">
        <f t="shared" si="32"/>
        <v>16</v>
      </c>
      <c r="K418" s="61">
        <f t="shared" si="33"/>
        <v>19</v>
      </c>
      <c r="L418" s="69">
        <f t="shared" si="34"/>
        <v>29</v>
      </c>
      <c r="M418" s="71">
        <f t="shared" si="35"/>
        <v>350</v>
      </c>
    </row>
    <row r="419" spans="1:13" hidden="1" x14ac:dyDescent="0.2">
      <c r="A419" s="53">
        <v>241</v>
      </c>
      <c r="B419" s="62" t="s">
        <v>394</v>
      </c>
      <c r="C419" s="63" t="s">
        <v>395</v>
      </c>
      <c r="D419" s="63" t="s">
        <v>396</v>
      </c>
      <c r="E419" s="63" t="s">
        <v>24</v>
      </c>
      <c r="F419" s="63" t="s">
        <v>24</v>
      </c>
      <c r="G419" s="64">
        <v>108</v>
      </c>
      <c r="H419" s="60">
        <v>69</v>
      </c>
      <c r="I419" s="66">
        <f t="shared" si="31"/>
        <v>177</v>
      </c>
      <c r="J419" s="68">
        <f t="shared" si="32"/>
        <v>17</v>
      </c>
      <c r="K419" s="61">
        <v>19</v>
      </c>
      <c r="L419" s="69">
        <f t="shared" si="34"/>
        <v>33</v>
      </c>
      <c r="M419" s="71">
        <f t="shared" si="35"/>
        <v>266</v>
      </c>
    </row>
    <row r="420" spans="1:13" hidden="1" x14ac:dyDescent="0.2">
      <c r="A420" s="54">
        <v>242</v>
      </c>
      <c r="B420" s="57" t="s">
        <v>394</v>
      </c>
      <c r="C420" s="58" t="s">
        <v>397</v>
      </c>
      <c r="D420" s="58" t="s">
        <v>398</v>
      </c>
      <c r="E420" s="58" t="s">
        <v>27</v>
      </c>
      <c r="F420" s="58" t="s">
        <v>30</v>
      </c>
      <c r="G420" s="59">
        <v>128</v>
      </c>
      <c r="H420" s="60">
        <v>69</v>
      </c>
      <c r="I420" s="66">
        <f t="shared" si="31"/>
        <v>197</v>
      </c>
      <c r="J420" s="68">
        <f t="shared" si="32"/>
        <v>17</v>
      </c>
      <c r="K420" s="61">
        <v>19</v>
      </c>
      <c r="L420" s="69">
        <f t="shared" si="34"/>
        <v>33</v>
      </c>
      <c r="M420" s="71">
        <f t="shared" si="35"/>
        <v>296</v>
      </c>
    </row>
    <row r="421" spans="1:13" hidden="1" x14ac:dyDescent="0.2">
      <c r="A421" s="54">
        <v>242</v>
      </c>
      <c r="B421" s="57" t="s">
        <v>394</v>
      </c>
      <c r="C421" s="58" t="s">
        <v>397</v>
      </c>
      <c r="D421" s="58" t="s">
        <v>398</v>
      </c>
      <c r="E421" s="58" t="s">
        <v>31</v>
      </c>
      <c r="F421" s="58" t="s">
        <v>54</v>
      </c>
      <c r="G421" s="59">
        <v>164</v>
      </c>
      <c r="H421" s="60">
        <v>69</v>
      </c>
      <c r="I421" s="66">
        <f t="shared" si="31"/>
        <v>233</v>
      </c>
      <c r="J421" s="68">
        <f t="shared" si="32"/>
        <v>17</v>
      </c>
      <c r="K421" s="61">
        <v>19</v>
      </c>
      <c r="L421" s="69">
        <f t="shared" si="34"/>
        <v>33</v>
      </c>
      <c r="M421" s="71">
        <f t="shared" si="35"/>
        <v>350</v>
      </c>
    </row>
    <row r="422" spans="1:13" hidden="1" x14ac:dyDescent="0.2">
      <c r="A422" s="54">
        <v>242</v>
      </c>
      <c r="B422" s="57" t="s">
        <v>394</v>
      </c>
      <c r="C422" s="58" t="s">
        <v>397</v>
      </c>
      <c r="D422" s="58" t="s">
        <v>398</v>
      </c>
      <c r="E422" s="58" t="s">
        <v>55</v>
      </c>
      <c r="F422" s="58" t="s">
        <v>34</v>
      </c>
      <c r="G422" s="59">
        <v>128</v>
      </c>
      <c r="H422" s="60">
        <v>69</v>
      </c>
      <c r="I422" s="66">
        <f t="shared" si="31"/>
        <v>197</v>
      </c>
      <c r="J422" s="68">
        <f t="shared" si="32"/>
        <v>17</v>
      </c>
      <c r="K422" s="61">
        <v>19</v>
      </c>
      <c r="L422" s="69">
        <f t="shared" si="34"/>
        <v>33</v>
      </c>
      <c r="M422" s="71">
        <f t="shared" si="35"/>
        <v>296</v>
      </c>
    </row>
    <row r="423" spans="1:13" hidden="1" x14ac:dyDescent="0.2">
      <c r="A423" s="53">
        <v>243</v>
      </c>
      <c r="B423" s="62" t="s">
        <v>394</v>
      </c>
      <c r="C423" s="63" t="s">
        <v>399</v>
      </c>
      <c r="D423" s="63" t="s">
        <v>400</v>
      </c>
      <c r="E423" s="63" t="s">
        <v>24</v>
      </c>
      <c r="F423" s="63" t="s">
        <v>24</v>
      </c>
      <c r="G423" s="64">
        <v>118</v>
      </c>
      <c r="H423" s="60">
        <v>69</v>
      </c>
      <c r="I423" s="66">
        <f t="shared" si="31"/>
        <v>187</v>
      </c>
      <c r="J423" s="68">
        <f t="shared" si="32"/>
        <v>17</v>
      </c>
      <c r="K423" s="61">
        <v>19</v>
      </c>
      <c r="L423" s="69">
        <f t="shared" si="34"/>
        <v>33</v>
      </c>
      <c r="M423" s="71">
        <f t="shared" si="35"/>
        <v>281</v>
      </c>
    </row>
    <row r="424" spans="1:13" hidden="1" x14ac:dyDescent="0.2">
      <c r="A424" s="54">
        <v>244</v>
      </c>
      <c r="B424" s="57" t="s">
        <v>394</v>
      </c>
      <c r="C424" s="58" t="s">
        <v>401</v>
      </c>
      <c r="D424" s="58" t="s">
        <v>402</v>
      </c>
      <c r="E424" s="58" t="s">
        <v>24</v>
      </c>
      <c r="F424" s="58" t="s">
        <v>24</v>
      </c>
      <c r="G424" s="59">
        <v>127</v>
      </c>
      <c r="H424" s="60">
        <v>69</v>
      </c>
      <c r="I424" s="66">
        <f t="shared" si="31"/>
        <v>196</v>
      </c>
      <c r="J424" s="68">
        <f t="shared" si="32"/>
        <v>17</v>
      </c>
      <c r="K424" s="61">
        <v>19</v>
      </c>
      <c r="L424" s="69">
        <f t="shared" si="34"/>
        <v>33</v>
      </c>
      <c r="M424" s="71">
        <f t="shared" si="35"/>
        <v>294</v>
      </c>
    </row>
    <row r="425" spans="1:13" hidden="1" x14ac:dyDescent="0.2">
      <c r="A425" s="53">
        <v>246</v>
      </c>
      <c r="B425" s="62" t="s">
        <v>394</v>
      </c>
      <c r="C425" s="63" t="s">
        <v>403</v>
      </c>
      <c r="D425" s="63" t="s">
        <v>404</v>
      </c>
      <c r="E425" s="63" t="s">
        <v>24</v>
      </c>
      <c r="F425" s="63" t="s">
        <v>24</v>
      </c>
      <c r="G425" s="64">
        <v>147</v>
      </c>
      <c r="H425" s="60">
        <v>69</v>
      </c>
      <c r="I425" s="66">
        <f t="shared" si="31"/>
        <v>216</v>
      </c>
      <c r="J425" s="68">
        <f t="shared" si="32"/>
        <v>17</v>
      </c>
      <c r="K425" s="61">
        <v>19</v>
      </c>
      <c r="L425" s="69">
        <f t="shared" si="34"/>
        <v>33</v>
      </c>
      <c r="M425" s="71">
        <f t="shared" si="35"/>
        <v>324</v>
      </c>
    </row>
    <row r="426" spans="1:13" hidden="1" x14ac:dyDescent="0.2">
      <c r="A426" s="54">
        <v>247</v>
      </c>
      <c r="B426" s="57" t="s">
        <v>394</v>
      </c>
      <c r="C426" s="58" t="s">
        <v>405</v>
      </c>
      <c r="D426" s="58" t="s">
        <v>406</v>
      </c>
      <c r="E426" s="58" t="s">
        <v>24</v>
      </c>
      <c r="F426" s="58" t="s">
        <v>24</v>
      </c>
      <c r="G426" s="59">
        <v>161</v>
      </c>
      <c r="H426" s="60">
        <v>69</v>
      </c>
      <c r="I426" s="66">
        <f t="shared" si="31"/>
        <v>230</v>
      </c>
      <c r="J426" s="68">
        <f t="shared" si="32"/>
        <v>17</v>
      </c>
      <c r="K426" s="61">
        <v>19</v>
      </c>
      <c r="L426" s="69">
        <f t="shared" si="34"/>
        <v>33</v>
      </c>
      <c r="M426" s="71">
        <f t="shared" si="35"/>
        <v>345</v>
      </c>
    </row>
    <row r="427" spans="1:13" hidden="1" x14ac:dyDescent="0.2">
      <c r="A427" s="53">
        <v>249</v>
      </c>
      <c r="B427" s="62" t="s">
        <v>394</v>
      </c>
      <c r="C427" s="63" t="s">
        <v>407</v>
      </c>
      <c r="D427" s="63" t="s">
        <v>408</v>
      </c>
      <c r="E427" s="63" t="s">
        <v>24</v>
      </c>
      <c r="F427" s="63" t="s">
        <v>24</v>
      </c>
      <c r="G427" s="64">
        <v>137</v>
      </c>
      <c r="H427" s="60">
        <v>69</v>
      </c>
      <c r="I427" s="66">
        <f t="shared" si="31"/>
        <v>206</v>
      </c>
      <c r="J427" s="68">
        <f t="shared" si="32"/>
        <v>17</v>
      </c>
      <c r="K427" s="61">
        <v>19</v>
      </c>
      <c r="L427" s="69">
        <f t="shared" si="34"/>
        <v>33</v>
      </c>
      <c r="M427" s="71">
        <f t="shared" si="35"/>
        <v>309</v>
      </c>
    </row>
    <row r="428" spans="1:13" hidden="1" x14ac:dyDescent="0.2">
      <c r="A428" s="54">
        <v>248</v>
      </c>
      <c r="B428" s="57" t="s">
        <v>394</v>
      </c>
      <c r="C428" s="58" t="s">
        <v>409</v>
      </c>
      <c r="D428" s="58" t="s">
        <v>409</v>
      </c>
      <c r="E428" s="58" t="s">
        <v>24</v>
      </c>
      <c r="F428" s="58" t="s">
        <v>24</v>
      </c>
      <c r="G428" s="59">
        <v>153</v>
      </c>
      <c r="H428" s="60">
        <v>64</v>
      </c>
      <c r="I428" s="66">
        <f t="shared" si="31"/>
        <v>217</v>
      </c>
      <c r="J428" s="68">
        <f t="shared" si="32"/>
        <v>16</v>
      </c>
      <c r="K428" s="61">
        <f t="shared" si="33"/>
        <v>19</v>
      </c>
      <c r="L428" s="69">
        <f t="shared" si="34"/>
        <v>29</v>
      </c>
      <c r="M428" s="71">
        <f t="shared" si="35"/>
        <v>326</v>
      </c>
    </row>
    <row r="429" spans="1:13" hidden="1" x14ac:dyDescent="0.2">
      <c r="A429" s="53">
        <v>250</v>
      </c>
      <c r="B429" s="62" t="s">
        <v>394</v>
      </c>
      <c r="C429" s="63" t="s">
        <v>410</v>
      </c>
      <c r="D429" s="63" t="s">
        <v>411</v>
      </c>
      <c r="E429" s="63" t="s">
        <v>24</v>
      </c>
      <c r="F429" s="63" t="s">
        <v>24</v>
      </c>
      <c r="G429" s="64">
        <v>130</v>
      </c>
      <c r="H429" s="60">
        <v>69</v>
      </c>
      <c r="I429" s="66">
        <f t="shared" si="31"/>
        <v>199</v>
      </c>
      <c r="J429" s="68">
        <f t="shared" si="32"/>
        <v>17</v>
      </c>
      <c r="K429" s="61">
        <v>19</v>
      </c>
      <c r="L429" s="69">
        <f t="shared" si="34"/>
        <v>33</v>
      </c>
      <c r="M429" s="71">
        <f t="shared" si="35"/>
        <v>299</v>
      </c>
    </row>
    <row r="430" spans="1:13" hidden="1" x14ac:dyDescent="0.2">
      <c r="A430" s="54">
        <v>251</v>
      </c>
      <c r="B430" s="57" t="s">
        <v>394</v>
      </c>
      <c r="C430" s="58" t="s">
        <v>412</v>
      </c>
      <c r="D430" s="58" t="s">
        <v>413</v>
      </c>
      <c r="E430" s="58" t="s">
        <v>27</v>
      </c>
      <c r="F430" s="58" t="s">
        <v>77</v>
      </c>
      <c r="G430" s="59">
        <v>152</v>
      </c>
      <c r="H430" s="60">
        <v>69</v>
      </c>
      <c r="I430" s="66">
        <f t="shared" si="31"/>
        <v>221</v>
      </c>
      <c r="J430" s="68">
        <f t="shared" si="32"/>
        <v>17</v>
      </c>
      <c r="K430" s="61">
        <v>19</v>
      </c>
      <c r="L430" s="69">
        <f t="shared" si="34"/>
        <v>33</v>
      </c>
      <c r="M430" s="71">
        <f t="shared" si="35"/>
        <v>332</v>
      </c>
    </row>
    <row r="431" spans="1:13" hidden="1" x14ac:dyDescent="0.2">
      <c r="A431" s="54">
        <v>251</v>
      </c>
      <c r="B431" s="57" t="s">
        <v>394</v>
      </c>
      <c r="C431" s="58" t="s">
        <v>412</v>
      </c>
      <c r="D431" s="58" t="s">
        <v>413</v>
      </c>
      <c r="E431" s="58" t="s">
        <v>78</v>
      </c>
      <c r="F431" s="58" t="s">
        <v>54</v>
      </c>
      <c r="G431" s="59">
        <v>203</v>
      </c>
      <c r="H431" s="60">
        <v>69</v>
      </c>
      <c r="I431" s="66">
        <f t="shared" si="31"/>
        <v>272</v>
      </c>
      <c r="J431" s="68">
        <f t="shared" si="32"/>
        <v>17</v>
      </c>
      <c r="K431" s="61">
        <v>19</v>
      </c>
      <c r="L431" s="69">
        <f t="shared" si="34"/>
        <v>33</v>
      </c>
      <c r="M431" s="71">
        <f t="shared" si="35"/>
        <v>408</v>
      </c>
    </row>
    <row r="432" spans="1:13" hidden="1" x14ac:dyDescent="0.2">
      <c r="A432" s="54">
        <v>251</v>
      </c>
      <c r="B432" s="57" t="s">
        <v>394</v>
      </c>
      <c r="C432" s="58" t="s">
        <v>412</v>
      </c>
      <c r="D432" s="58" t="s">
        <v>413</v>
      </c>
      <c r="E432" s="58" t="s">
        <v>55</v>
      </c>
      <c r="F432" s="58" t="s">
        <v>34</v>
      </c>
      <c r="G432" s="59">
        <v>152</v>
      </c>
      <c r="H432" s="60">
        <v>69</v>
      </c>
      <c r="I432" s="66">
        <f t="shared" si="31"/>
        <v>221</v>
      </c>
      <c r="J432" s="68">
        <f t="shared" si="32"/>
        <v>17</v>
      </c>
      <c r="K432" s="61">
        <v>19</v>
      </c>
      <c r="L432" s="69">
        <f t="shared" si="34"/>
        <v>33</v>
      </c>
      <c r="M432" s="71">
        <f t="shared" si="35"/>
        <v>332</v>
      </c>
    </row>
    <row r="433" spans="1:13" hidden="1" x14ac:dyDescent="0.2">
      <c r="A433" s="53">
        <v>252</v>
      </c>
      <c r="B433" s="62" t="s">
        <v>414</v>
      </c>
      <c r="C433" s="63" t="s">
        <v>653</v>
      </c>
      <c r="D433" s="63" t="s">
        <v>652</v>
      </c>
      <c r="E433" s="63" t="s">
        <v>27</v>
      </c>
      <c r="F433" s="63" t="s">
        <v>44</v>
      </c>
      <c r="G433" s="64">
        <v>141</v>
      </c>
      <c r="H433" s="60">
        <v>69</v>
      </c>
      <c r="I433" s="66">
        <f t="shared" si="31"/>
        <v>210</v>
      </c>
      <c r="J433" s="68">
        <f t="shared" si="32"/>
        <v>17</v>
      </c>
      <c r="K433" s="61">
        <v>19</v>
      </c>
      <c r="L433" s="69">
        <f t="shared" si="34"/>
        <v>33</v>
      </c>
      <c r="M433" s="71">
        <f t="shared" si="35"/>
        <v>315</v>
      </c>
    </row>
    <row r="434" spans="1:13" hidden="1" x14ac:dyDescent="0.2">
      <c r="A434" s="53">
        <v>252</v>
      </c>
      <c r="B434" s="62" t="s">
        <v>414</v>
      </c>
      <c r="C434" s="63" t="s">
        <v>653</v>
      </c>
      <c r="D434" s="63" t="s">
        <v>652</v>
      </c>
      <c r="E434" s="63" t="s">
        <v>45</v>
      </c>
      <c r="F434" s="63" t="s">
        <v>28</v>
      </c>
      <c r="G434" s="64">
        <v>130</v>
      </c>
      <c r="H434" s="60">
        <v>69</v>
      </c>
      <c r="I434" s="66">
        <f t="shared" si="31"/>
        <v>199</v>
      </c>
      <c r="J434" s="68">
        <f t="shared" si="32"/>
        <v>17</v>
      </c>
      <c r="K434" s="61">
        <v>19</v>
      </c>
      <c r="L434" s="69">
        <f t="shared" si="34"/>
        <v>33</v>
      </c>
      <c r="M434" s="71">
        <f t="shared" si="35"/>
        <v>299</v>
      </c>
    </row>
    <row r="435" spans="1:13" hidden="1" x14ac:dyDescent="0.2">
      <c r="A435" s="53">
        <v>252</v>
      </c>
      <c r="B435" s="62" t="s">
        <v>414</v>
      </c>
      <c r="C435" s="63" t="s">
        <v>653</v>
      </c>
      <c r="D435" s="63" t="s">
        <v>652</v>
      </c>
      <c r="E435" s="63" t="s">
        <v>29</v>
      </c>
      <c r="F435" s="63" t="s">
        <v>34</v>
      </c>
      <c r="G435" s="64">
        <v>141</v>
      </c>
      <c r="H435" s="60">
        <v>69</v>
      </c>
      <c r="I435" s="66">
        <f t="shared" si="31"/>
        <v>210</v>
      </c>
      <c r="J435" s="68">
        <f t="shared" si="32"/>
        <v>17</v>
      </c>
      <c r="K435" s="61">
        <v>19</v>
      </c>
      <c r="L435" s="69">
        <f t="shared" si="34"/>
        <v>33</v>
      </c>
      <c r="M435" s="71">
        <f t="shared" si="35"/>
        <v>315</v>
      </c>
    </row>
    <row r="436" spans="1:13" hidden="1" x14ac:dyDescent="0.2">
      <c r="A436" s="54">
        <v>479</v>
      </c>
      <c r="B436" s="57" t="s">
        <v>414</v>
      </c>
      <c r="C436" s="58" t="s">
        <v>415</v>
      </c>
      <c r="D436" s="58" t="s">
        <v>416</v>
      </c>
      <c r="E436" s="58" t="s">
        <v>24</v>
      </c>
      <c r="F436" s="58" t="s">
        <v>24</v>
      </c>
      <c r="G436" s="59">
        <v>212</v>
      </c>
      <c r="H436" s="60">
        <v>64</v>
      </c>
      <c r="I436" s="66">
        <f t="shared" si="31"/>
        <v>276</v>
      </c>
      <c r="J436" s="68">
        <f t="shared" si="32"/>
        <v>16</v>
      </c>
      <c r="K436" s="61">
        <f t="shared" si="33"/>
        <v>19</v>
      </c>
      <c r="L436" s="69">
        <f t="shared" si="34"/>
        <v>29</v>
      </c>
      <c r="M436" s="71">
        <f t="shared" si="35"/>
        <v>414</v>
      </c>
    </row>
    <row r="437" spans="1:13" hidden="1" x14ac:dyDescent="0.2">
      <c r="A437" s="53">
        <v>254</v>
      </c>
      <c r="B437" s="62" t="s">
        <v>414</v>
      </c>
      <c r="C437" s="63" t="s">
        <v>417</v>
      </c>
      <c r="D437" s="63" t="s">
        <v>417</v>
      </c>
      <c r="E437" s="63" t="s">
        <v>27</v>
      </c>
      <c r="F437" s="63" t="s">
        <v>36</v>
      </c>
      <c r="G437" s="64">
        <v>162</v>
      </c>
      <c r="H437" s="60">
        <v>69</v>
      </c>
      <c r="I437" s="66">
        <f t="shared" si="31"/>
        <v>231</v>
      </c>
      <c r="J437" s="68">
        <f t="shared" si="32"/>
        <v>17</v>
      </c>
      <c r="K437" s="61">
        <v>19</v>
      </c>
      <c r="L437" s="69">
        <f t="shared" si="34"/>
        <v>33</v>
      </c>
      <c r="M437" s="71">
        <f t="shared" si="35"/>
        <v>347</v>
      </c>
    </row>
    <row r="438" spans="1:13" hidden="1" x14ac:dyDescent="0.2">
      <c r="A438" s="53">
        <v>254</v>
      </c>
      <c r="B438" s="62" t="s">
        <v>414</v>
      </c>
      <c r="C438" s="63" t="s">
        <v>417</v>
      </c>
      <c r="D438" s="63" t="s">
        <v>417</v>
      </c>
      <c r="E438" s="63" t="s">
        <v>37</v>
      </c>
      <c r="F438" s="63" t="s">
        <v>28</v>
      </c>
      <c r="G438" s="64">
        <v>122</v>
      </c>
      <c r="H438" s="60">
        <v>69</v>
      </c>
      <c r="I438" s="66">
        <f t="shared" si="31"/>
        <v>191</v>
      </c>
      <c r="J438" s="68">
        <f t="shared" si="32"/>
        <v>17</v>
      </c>
      <c r="K438" s="61">
        <v>19</v>
      </c>
      <c r="L438" s="69">
        <f t="shared" si="34"/>
        <v>33</v>
      </c>
      <c r="M438" s="71">
        <f t="shared" si="35"/>
        <v>287</v>
      </c>
    </row>
    <row r="439" spans="1:13" hidden="1" x14ac:dyDescent="0.2">
      <c r="A439" s="53">
        <v>254</v>
      </c>
      <c r="B439" s="62" t="s">
        <v>414</v>
      </c>
      <c r="C439" s="63" t="s">
        <v>417</v>
      </c>
      <c r="D439" s="63" t="s">
        <v>417</v>
      </c>
      <c r="E439" s="63" t="s">
        <v>29</v>
      </c>
      <c r="F439" s="63" t="s">
        <v>34</v>
      </c>
      <c r="G439" s="64">
        <v>162</v>
      </c>
      <c r="H439" s="60">
        <v>69</v>
      </c>
      <c r="I439" s="66">
        <f t="shared" si="31"/>
        <v>231</v>
      </c>
      <c r="J439" s="68">
        <f t="shared" si="32"/>
        <v>17</v>
      </c>
      <c r="K439" s="61">
        <v>19</v>
      </c>
      <c r="L439" s="69">
        <f t="shared" si="34"/>
        <v>33</v>
      </c>
      <c r="M439" s="71">
        <f t="shared" si="35"/>
        <v>347</v>
      </c>
    </row>
    <row r="440" spans="1:13" hidden="1" x14ac:dyDescent="0.2">
      <c r="A440" s="54">
        <v>423</v>
      </c>
      <c r="B440" s="57" t="s">
        <v>414</v>
      </c>
      <c r="C440" s="58" t="s">
        <v>418</v>
      </c>
      <c r="D440" s="58" t="s">
        <v>418</v>
      </c>
      <c r="E440" s="58" t="s">
        <v>24</v>
      </c>
      <c r="F440" s="58" t="s">
        <v>24</v>
      </c>
      <c r="G440" s="59">
        <v>135</v>
      </c>
      <c r="H440" s="60">
        <v>64</v>
      </c>
      <c r="I440" s="66">
        <f t="shared" si="31"/>
        <v>199</v>
      </c>
      <c r="J440" s="68">
        <f t="shared" si="32"/>
        <v>16</v>
      </c>
      <c r="K440" s="61">
        <f t="shared" si="33"/>
        <v>19</v>
      </c>
      <c r="L440" s="69">
        <f t="shared" si="34"/>
        <v>29</v>
      </c>
      <c r="M440" s="71">
        <f t="shared" si="35"/>
        <v>299</v>
      </c>
    </row>
    <row r="441" spans="1:13" hidden="1" x14ac:dyDescent="0.2">
      <c r="A441" s="53">
        <v>255</v>
      </c>
      <c r="B441" s="62" t="s">
        <v>419</v>
      </c>
      <c r="C441" s="63" t="s">
        <v>420</v>
      </c>
      <c r="D441" s="63" t="s">
        <v>421</v>
      </c>
      <c r="E441" s="63" t="s">
        <v>27</v>
      </c>
      <c r="F441" s="63" t="s">
        <v>77</v>
      </c>
      <c r="G441" s="64">
        <v>125</v>
      </c>
      <c r="H441" s="60">
        <v>69</v>
      </c>
      <c r="I441" s="66">
        <f t="shared" si="31"/>
        <v>194</v>
      </c>
      <c r="J441" s="68">
        <f t="shared" si="32"/>
        <v>17</v>
      </c>
      <c r="K441" s="61">
        <v>19</v>
      </c>
      <c r="L441" s="69">
        <f t="shared" si="34"/>
        <v>33</v>
      </c>
      <c r="M441" s="71">
        <f t="shared" si="35"/>
        <v>291</v>
      </c>
    </row>
    <row r="442" spans="1:13" hidden="1" x14ac:dyDescent="0.2">
      <c r="A442" s="53">
        <v>255</v>
      </c>
      <c r="B442" s="62" t="s">
        <v>419</v>
      </c>
      <c r="C442" s="63" t="s">
        <v>420</v>
      </c>
      <c r="D442" s="63" t="s">
        <v>421</v>
      </c>
      <c r="E442" s="63" t="s">
        <v>78</v>
      </c>
      <c r="F442" s="63" t="s">
        <v>54</v>
      </c>
      <c r="G442" s="64">
        <v>152</v>
      </c>
      <c r="H442" s="60">
        <v>69</v>
      </c>
      <c r="I442" s="66">
        <f t="shared" si="31"/>
        <v>221</v>
      </c>
      <c r="J442" s="68">
        <f t="shared" si="32"/>
        <v>17</v>
      </c>
      <c r="K442" s="61">
        <v>19</v>
      </c>
      <c r="L442" s="69">
        <f t="shared" si="34"/>
        <v>33</v>
      </c>
      <c r="M442" s="71">
        <f t="shared" si="35"/>
        <v>332</v>
      </c>
    </row>
    <row r="443" spans="1:13" hidden="1" x14ac:dyDescent="0.2">
      <c r="A443" s="53">
        <v>255</v>
      </c>
      <c r="B443" s="62" t="s">
        <v>419</v>
      </c>
      <c r="C443" s="63" t="s">
        <v>420</v>
      </c>
      <c r="D443" s="63" t="s">
        <v>421</v>
      </c>
      <c r="E443" s="63" t="s">
        <v>55</v>
      </c>
      <c r="F443" s="63" t="s">
        <v>34</v>
      </c>
      <c r="G443" s="64">
        <v>125</v>
      </c>
      <c r="H443" s="60">
        <v>69</v>
      </c>
      <c r="I443" s="66">
        <f t="shared" si="31"/>
        <v>194</v>
      </c>
      <c r="J443" s="68">
        <f t="shared" si="32"/>
        <v>17</v>
      </c>
      <c r="K443" s="61">
        <v>19</v>
      </c>
      <c r="L443" s="69">
        <f t="shared" si="34"/>
        <v>33</v>
      </c>
      <c r="M443" s="71">
        <f t="shared" si="35"/>
        <v>291</v>
      </c>
    </row>
    <row r="444" spans="1:13" hidden="1" x14ac:dyDescent="0.2">
      <c r="A444" s="54">
        <v>256</v>
      </c>
      <c r="B444" s="57" t="s">
        <v>419</v>
      </c>
      <c r="C444" s="58" t="s">
        <v>422</v>
      </c>
      <c r="D444" s="58" t="s">
        <v>423</v>
      </c>
      <c r="E444" s="58" t="s">
        <v>27</v>
      </c>
      <c r="F444" s="58" t="s">
        <v>52</v>
      </c>
      <c r="G444" s="59">
        <v>152</v>
      </c>
      <c r="H444" s="60">
        <v>69</v>
      </c>
      <c r="I444" s="66">
        <f t="shared" si="31"/>
        <v>221</v>
      </c>
      <c r="J444" s="68">
        <f t="shared" si="32"/>
        <v>17</v>
      </c>
      <c r="K444" s="61">
        <v>19</v>
      </c>
      <c r="L444" s="69">
        <f t="shared" si="34"/>
        <v>33</v>
      </c>
      <c r="M444" s="71">
        <f t="shared" si="35"/>
        <v>332</v>
      </c>
    </row>
    <row r="445" spans="1:13" hidden="1" x14ac:dyDescent="0.2">
      <c r="A445" s="54">
        <v>256</v>
      </c>
      <c r="B445" s="57" t="s">
        <v>419</v>
      </c>
      <c r="C445" s="58" t="s">
        <v>422</v>
      </c>
      <c r="D445" s="58" t="s">
        <v>423</v>
      </c>
      <c r="E445" s="58" t="s">
        <v>53</v>
      </c>
      <c r="F445" s="58" t="s">
        <v>54</v>
      </c>
      <c r="G445" s="59">
        <v>120</v>
      </c>
      <c r="H445" s="60">
        <v>69</v>
      </c>
      <c r="I445" s="66">
        <f t="shared" si="31"/>
        <v>189</v>
      </c>
      <c r="J445" s="68">
        <f t="shared" si="32"/>
        <v>17</v>
      </c>
      <c r="K445" s="61">
        <v>19</v>
      </c>
      <c r="L445" s="69">
        <f t="shared" si="34"/>
        <v>33</v>
      </c>
      <c r="M445" s="71">
        <f t="shared" si="35"/>
        <v>284</v>
      </c>
    </row>
    <row r="446" spans="1:13" hidden="1" x14ac:dyDescent="0.2">
      <c r="A446" s="54">
        <v>256</v>
      </c>
      <c r="B446" s="57" t="s">
        <v>419</v>
      </c>
      <c r="C446" s="58" t="s">
        <v>422</v>
      </c>
      <c r="D446" s="58" t="s">
        <v>423</v>
      </c>
      <c r="E446" s="58" t="s">
        <v>55</v>
      </c>
      <c r="F446" s="58" t="s">
        <v>34</v>
      </c>
      <c r="G446" s="59">
        <v>152</v>
      </c>
      <c r="H446" s="60">
        <v>69</v>
      </c>
      <c r="I446" s="66">
        <f t="shared" si="31"/>
        <v>221</v>
      </c>
      <c r="J446" s="68">
        <f t="shared" si="32"/>
        <v>17</v>
      </c>
      <c r="K446" s="61">
        <v>19</v>
      </c>
      <c r="L446" s="69">
        <f t="shared" si="34"/>
        <v>33</v>
      </c>
      <c r="M446" s="71">
        <f t="shared" si="35"/>
        <v>332</v>
      </c>
    </row>
    <row r="447" spans="1:13" hidden="1" x14ac:dyDescent="0.2">
      <c r="A447" s="53">
        <v>258</v>
      </c>
      <c r="B447" s="62" t="s">
        <v>424</v>
      </c>
      <c r="C447" s="63" t="s">
        <v>425</v>
      </c>
      <c r="D447" s="63" t="s">
        <v>425</v>
      </c>
      <c r="E447" s="63" t="s">
        <v>24</v>
      </c>
      <c r="F447" s="63" t="s">
        <v>24</v>
      </c>
      <c r="G447" s="64">
        <v>114</v>
      </c>
      <c r="H447" s="60">
        <v>69</v>
      </c>
      <c r="I447" s="66">
        <f t="shared" si="31"/>
        <v>183</v>
      </c>
      <c r="J447" s="68">
        <f t="shared" si="32"/>
        <v>17</v>
      </c>
      <c r="K447" s="61">
        <v>19</v>
      </c>
      <c r="L447" s="69">
        <f t="shared" si="34"/>
        <v>33</v>
      </c>
      <c r="M447" s="71">
        <f t="shared" si="35"/>
        <v>275</v>
      </c>
    </row>
    <row r="448" spans="1:13" hidden="1" x14ac:dyDescent="0.2">
      <c r="A448" s="54">
        <v>269</v>
      </c>
      <c r="B448" s="57" t="s">
        <v>424</v>
      </c>
      <c r="C448" s="58" t="s">
        <v>426</v>
      </c>
      <c r="D448" s="58" t="s">
        <v>427</v>
      </c>
      <c r="E448" s="58" t="s">
        <v>24</v>
      </c>
      <c r="F448" s="58" t="s">
        <v>24</v>
      </c>
      <c r="G448" s="59">
        <v>113</v>
      </c>
      <c r="H448" s="60">
        <v>64</v>
      </c>
      <c r="I448" s="66">
        <f t="shared" si="31"/>
        <v>177</v>
      </c>
      <c r="J448" s="68">
        <f t="shared" si="32"/>
        <v>16</v>
      </c>
      <c r="K448" s="61">
        <f t="shared" si="33"/>
        <v>19</v>
      </c>
      <c r="L448" s="69">
        <f t="shared" si="34"/>
        <v>29</v>
      </c>
      <c r="M448" s="71">
        <f t="shared" si="35"/>
        <v>266</v>
      </c>
    </row>
    <row r="449" spans="1:13" hidden="1" x14ac:dyDescent="0.2">
      <c r="A449" s="53">
        <v>260</v>
      </c>
      <c r="B449" s="62" t="s">
        <v>424</v>
      </c>
      <c r="C449" s="63" t="s">
        <v>428</v>
      </c>
      <c r="D449" s="63" t="s">
        <v>429</v>
      </c>
      <c r="E449" s="63" t="s">
        <v>24</v>
      </c>
      <c r="F449" s="63" t="s">
        <v>24</v>
      </c>
      <c r="G449" s="64">
        <v>117</v>
      </c>
      <c r="H449" s="60">
        <v>69</v>
      </c>
      <c r="I449" s="66">
        <f t="shared" si="31"/>
        <v>186</v>
      </c>
      <c r="J449" s="68">
        <f t="shared" si="32"/>
        <v>17</v>
      </c>
      <c r="K449" s="61">
        <v>19</v>
      </c>
      <c r="L449" s="69">
        <f t="shared" si="34"/>
        <v>33</v>
      </c>
      <c r="M449" s="71">
        <f t="shared" si="35"/>
        <v>279</v>
      </c>
    </row>
    <row r="450" spans="1:13" x14ac:dyDescent="0.2">
      <c r="A450" s="54">
        <v>261</v>
      </c>
      <c r="B450" s="57" t="s">
        <v>424</v>
      </c>
      <c r="C450" s="58" t="s">
        <v>430</v>
      </c>
      <c r="D450" s="58" t="s">
        <v>431</v>
      </c>
      <c r="E450" s="58" t="s">
        <v>24</v>
      </c>
      <c r="F450" s="58" t="s">
        <v>24</v>
      </c>
      <c r="G450" s="59">
        <v>151</v>
      </c>
      <c r="H450" s="60">
        <v>74</v>
      </c>
      <c r="I450" s="66">
        <f t="shared" si="31"/>
        <v>225</v>
      </c>
      <c r="J450" s="68">
        <v>18</v>
      </c>
      <c r="K450" s="61">
        <v>20</v>
      </c>
      <c r="L450" s="69">
        <f t="shared" si="34"/>
        <v>36</v>
      </c>
      <c r="M450" s="71">
        <f t="shared" si="35"/>
        <v>338</v>
      </c>
    </row>
    <row r="451" spans="1:13" hidden="1" x14ac:dyDescent="0.2">
      <c r="A451" s="53">
        <v>262</v>
      </c>
      <c r="B451" s="62" t="s">
        <v>424</v>
      </c>
      <c r="C451" s="63" t="s">
        <v>432</v>
      </c>
      <c r="D451" s="63" t="s">
        <v>433</v>
      </c>
      <c r="E451" s="63" t="s">
        <v>27</v>
      </c>
      <c r="F451" s="63" t="s">
        <v>77</v>
      </c>
      <c r="G451" s="64">
        <v>119</v>
      </c>
      <c r="H451" s="60">
        <v>69</v>
      </c>
      <c r="I451" s="66">
        <f t="shared" si="31"/>
        <v>188</v>
      </c>
      <c r="J451" s="68">
        <f t="shared" si="32"/>
        <v>17</v>
      </c>
      <c r="K451" s="61">
        <v>19</v>
      </c>
      <c r="L451" s="69">
        <f t="shared" si="34"/>
        <v>33</v>
      </c>
      <c r="M451" s="71">
        <f t="shared" si="35"/>
        <v>282</v>
      </c>
    </row>
    <row r="452" spans="1:13" hidden="1" x14ac:dyDescent="0.2">
      <c r="A452" s="53">
        <v>262</v>
      </c>
      <c r="B452" s="62" t="s">
        <v>424</v>
      </c>
      <c r="C452" s="63" t="s">
        <v>432</v>
      </c>
      <c r="D452" s="63" t="s">
        <v>433</v>
      </c>
      <c r="E452" s="63" t="s">
        <v>78</v>
      </c>
      <c r="F452" s="63" t="s">
        <v>54</v>
      </c>
      <c r="G452" s="64">
        <v>198</v>
      </c>
      <c r="H452" s="60">
        <v>69</v>
      </c>
      <c r="I452" s="66">
        <f t="shared" si="31"/>
        <v>267</v>
      </c>
      <c r="J452" s="68">
        <f t="shared" si="32"/>
        <v>17</v>
      </c>
      <c r="K452" s="61">
        <v>19</v>
      </c>
      <c r="L452" s="69">
        <f t="shared" si="34"/>
        <v>33</v>
      </c>
      <c r="M452" s="71">
        <f t="shared" si="35"/>
        <v>401</v>
      </c>
    </row>
    <row r="453" spans="1:13" hidden="1" x14ac:dyDescent="0.2">
      <c r="A453" s="53">
        <v>262</v>
      </c>
      <c r="B453" s="62" t="s">
        <v>424</v>
      </c>
      <c r="C453" s="63" t="s">
        <v>432</v>
      </c>
      <c r="D453" s="63" t="s">
        <v>433</v>
      </c>
      <c r="E453" s="63" t="s">
        <v>55</v>
      </c>
      <c r="F453" s="63" t="s">
        <v>34</v>
      </c>
      <c r="G453" s="64">
        <v>119</v>
      </c>
      <c r="H453" s="60">
        <v>69</v>
      </c>
      <c r="I453" s="66">
        <f t="shared" si="31"/>
        <v>188</v>
      </c>
      <c r="J453" s="68">
        <f t="shared" si="32"/>
        <v>17</v>
      </c>
      <c r="K453" s="61">
        <v>19</v>
      </c>
      <c r="L453" s="69">
        <f t="shared" si="34"/>
        <v>33</v>
      </c>
      <c r="M453" s="71">
        <f t="shared" si="35"/>
        <v>282</v>
      </c>
    </row>
    <row r="454" spans="1:13" x14ac:dyDescent="0.2">
      <c r="A454" s="54">
        <v>277</v>
      </c>
      <c r="B454" s="57" t="s">
        <v>424</v>
      </c>
      <c r="C454" s="58" t="s">
        <v>434</v>
      </c>
      <c r="D454" s="58" t="s">
        <v>435</v>
      </c>
      <c r="E454" s="58" t="s">
        <v>24</v>
      </c>
      <c r="F454" s="58" t="s">
        <v>24</v>
      </c>
      <c r="G454" s="59">
        <v>139</v>
      </c>
      <c r="H454" s="60">
        <v>74</v>
      </c>
      <c r="I454" s="66">
        <f t="shared" ref="I454:I517" si="36">G454+H454</f>
        <v>213</v>
      </c>
      <c r="J454" s="68">
        <v>18</v>
      </c>
      <c r="K454" s="61">
        <v>20</v>
      </c>
      <c r="L454" s="69">
        <f t="shared" ref="L454:L517" si="37">H454-SUM(J454,K454)</f>
        <v>36</v>
      </c>
      <c r="M454" s="71">
        <f t="shared" ref="M454:M517" si="38">ROUND(I454*150%,0)</f>
        <v>320</v>
      </c>
    </row>
    <row r="455" spans="1:13" hidden="1" x14ac:dyDescent="0.2">
      <c r="A455" s="53">
        <v>264</v>
      </c>
      <c r="B455" s="62" t="s">
        <v>424</v>
      </c>
      <c r="C455" s="63" t="s">
        <v>436</v>
      </c>
      <c r="D455" s="63" t="s">
        <v>437</v>
      </c>
      <c r="E455" s="63" t="s">
        <v>24</v>
      </c>
      <c r="F455" s="63" t="s">
        <v>24</v>
      </c>
      <c r="G455" s="64">
        <v>141</v>
      </c>
      <c r="H455" s="60">
        <v>69</v>
      </c>
      <c r="I455" s="66">
        <f t="shared" si="36"/>
        <v>210</v>
      </c>
      <c r="J455" s="68">
        <f t="shared" ref="J455:J516" si="39">ROUND(H455*25%,0)</f>
        <v>17</v>
      </c>
      <c r="K455" s="61">
        <v>19</v>
      </c>
      <c r="L455" s="69">
        <f t="shared" si="37"/>
        <v>33</v>
      </c>
      <c r="M455" s="71">
        <f t="shared" si="38"/>
        <v>315</v>
      </c>
    </row>
    <row r="456" spans="1:13" hidden="1" x14ac:dyDescent="0.2">
      <c r="A456" s="54">
        <v>265</v>
      </c>
      <c r="B456" s="57" t="s">
        <v>424</v>
      </c>
      <c r="C456" s="58" t="s">
        <v>438</v>
      </c>
      <c r="D456" s="58" t="s">
        <v>269</v>
      </c>
      <c r="E456" s="58" t="s">
        <v>27</v>
      </c>
      <c r="F456" s="58" t="s">
        <v>28</v>
      </c>
      <c r="G456" s="59">
        <v>169</v>
      </c>
      <c r="H456" s="60">
        <v>79</v>
      </c>
      <c r="I456" s="66">
        <f t="shared" si="36"/>
        <v>248</v>
      </c>
      <c r="J456" s="68">
        <v>19</v>
      </c>
      <c r="K456" s="61">
        <v>22</v>
      </c>
      <c r="L456" s="69">
        <f t="shared" si="37"/>
        <v>38</v>
      </c>
      <c r="M456" s="71">
        <f t="shared" si="38"/>
        <v>372</v>
      </c>
    </row>
    <row r="457" spans="1:13" hidden="1" x14ac:dyDescent="0.2">
      <c r="A457" s="54">
        <v>265</v>
      </c>
      <c r="B457" s="57" t="s">
        <v>424</v>
      </c>
      <c r="C457" s="58" t="s">
        <v>438</v>
      </c>
      <c r="D457" s="58" t="s">
        <v>269</v>
      </c>
      <c r="E457" s="58" t="s">
        <v>29</v>
      </c>
      <c r="F457" s="58" t="s">
        <v>77</v>
      </c>
      <c r="G457" s="59">
        <v>140</v>
      </c>
      <c r="H457" s="60">
        <v>79</v>
      </c>
      <c r="I457" s="66">
        <f t="shared" si="36"/>
        <v>219</v>
      </c>
      <c r="J457" s="68">
        <v>19</v>
      </c>
      <c r="K457" s="61">
        <v>22</v>
      </c>
      <c r="L457" s="69">
        <f t="shared" si="37"/>
        <v>38</v>
      </c>
      <c r="M457" s="71">
        <f t="shared" si="38"/>
        <v>329</v>
      </c>
    </row>
    <row r="458" spans="1:13" hidden="1" x14ac:dyDescent="0.2">
      <c r="A458" s="54">
        <v>265</v>
      </c>
      <c r="B458" s="57" t="s">
        <v>424</v>
      </c>
      <c r="C458" s="58" t="s">
        <v>438</v>
      </c>
      <c r="D458" s="58" t="s">
        <v>269</v>
      </c>
      <c r="E458" s="58" t="s">
        <v>78</v>
      </c>
      <c r="F458" s="58" t="s">
        <v>54</v>
      </c>
      <c r="G458" s="59">
        <v>220</v>
      </c>
      <c r="H458" s="60">
        <v>79</v>
      </c>
      <c r="I458" s="66">
        <f t="shared" si="36"/>
        <v>299</v>
      </c>
      <c r="J458" s="68">
        <v>19</v>
      </c>
      <c r="K458" s="61">
        <v>22</v>
      </c>
      <c r="L458" s="69">
        <f t="shared" si="37"/>
        <v>38</v>
      </c>
      <c r="M458" s="71">
        <f t="shared" si="38"/>
        <v>449</v>
      </c>
    </row>
    <row r="459" spans="1:13" hidden="1" x14ac:dyDescent="0.2">
      <c r="A459" s="54">
        <v>265</v>
      </c>
      <c r="B459" s="57" t="s">
        <v>424</v>
      </c>
      <c r="C459" s="58" t="s">
        <v>438</v>
      </c>
      <c r="D459" s="58" t="s">
        <v>269</v>
      </c>
      <c r="E459" s="58" t="s">
        <v>55</v>
      </c>
      <c r="F459" s="58" t="s">
        <v>34</v>
      </c>
      <c r="G459" s="59">
        <v>169</v>
      </c>
      <c r="H459" s="60">
        <v>79</v>
      </c>
      <c r="I459" s="66">
        <f t="shared" si="36"/>
        <v>248</v>
      </c>
      <c r="J459" s="68">
        <v>19</v>
      </c>
      <c r="K459" s="61">
        <v>22</v>
      </c>
      <c r="L459" s="69">
        <f t="shared" si="37"/>
        <v>38</v>
      </c>
      <c r="M459" s="71">
        <f t="shared" si="38"/>
        <v>372</v>
      </c>
    </row>
    <row r="460" spans="1:13" hidden="1" x14ac:dyDescent="0.2">
      <c r="A460" s="53">
        <v>266</v>
      </c>
      <c r="B460" s="62" t="s">
        <v>424</v>
      </c>
      <c r="C460" s="63" t="s">
        <v>439</v>
      </c>
      <c r="D460" s="63" t="s">
        <v>440</v>
      </c>
      <c r="E460" s="63" t="s">
        <v>27</v>
      </c>
      <c r="F460" s="63" t="s">
        <v>36</v>
      </c>
      <c r="G460" s="64">
        <v>315</v>
      </c>
      <c r="H460" s="60">
        <v>79</v>
      </c>
      <c r="I460" s="66">
        <f t="shared" si="36"/>
        <v>394</v>
      </c>
      <c r="J460" s="68">
        <v>19</v>
      </c>
      <c r="K460" s="61">
        <v>22</v>
      </c>
      <c r="L460" s="69">
        <f t="shared" si="37"/>
        <v>38</v>
      </c>
      <c r="M460" s="71">
        <f t="shared" si="38"/>
        <v>591</v>
      </c>
    </row>
    <row r="461" spans="1:13" hidden="1" x14ac:dyDescent="0.2">
      <c r="A461" s="53">
        <v>266</v>
      </c>
      <c r="B461" s="62" t="s">
        <v>424</v>
      </c>
      <c r="C461" s="63" t="s">
        <v>439</v>
      </c>
      <c r="D461" s="63" t="s">
        <v>440</v>
      </c>
      <c r="E461" s="63" t="s">
        <v>37</v>
      </c>
      <c r="F461" s="63" t="s">
        <v>28</v>
      </c>
      <c r="G461" s="64">
        <v>169</v>
      </c>
      <c r="H461" s="60">
        <v>79</v>
      </c>
      <c r="I461" s="66">
        <f t="shared" si="36"/>
        <v>248</v>
      </c>
      <c r="J461" s="68">
        <v>19</v>
      </c>
      <c r="K461" s="61">
        <v>22</v>
      </c>
      <c r="L461" s="69">
        <f t="shared" si="37"/>
        <v>38</v>
      </c>
      <c r="M461" s="71">
        <f t="shared" si="38"/>
        <v>372</v>
      </c>
    </row>
    <row r="462" spans="1:13" hidden="1" x14ac:dyDescent="0.2">
      <c r="A462" s="53">
        <v>266</v>
      </c>
      <c r="B462" s="62" t="s">
        <v>424</v>
      </c>
      <c r="C462" s="63" t="s">
        <v>439</v>
      </c>
      <c r="D462" s="63" t="s">
        <v>440</v>
      </c>
      <c r="E462" s="63" t="s">
        <v>29</v>
      </c>
      <c r="F462" s="63" t="s">
        <v>77</v>
      </c>
      <c r="G462" s="64">
        <v>258</v>
      </c>
      <c r="H462" s="60">
        <v>79</v>
      </c>
      <c r="I462" s="66">
        <f t="shared" si="36"/>
        <v>337</v>
      </c>
      <c r="J462" s="68">
        <v>19</v>
      </c>
      <c r="K462" s="61">
        <v>22</v>
      </c>
      <c r="L462" s="69">
        <f t="shared" si="37"/>
        <v>38</v>
      </c>
      <c r="M462" s="71">
        <f t="shared" si="38"/>
        <v>506</v>
      </c>
    </row>
    <row r="463" spans="1:13" hidden="1" x14ac:dyDescent="0.2">
      <c r="A463" s="53">
        <v>266</v>
      </c>
      <c r="B463" s="62" t="s">
        <v>424</v>
      </c>
      <c r="C463" s="63" t="s">
        <v>439</v>
      </c>
      <c r="D463" s="63" t="s">
        <v>440</v>
      </c>
      <c r="E463" s="63" t="s">
        <v>78</v>
      </c>
      <c r="F463" s="63" t="s">
        <v>54</v>
      </c>
      <c r="G463" s="64">
        <v>225</v>
      </c>
      <c r="H463" s="60">
        <v>79</v>
      </c>
      <c r="I463" s="66">
        <f t="shared" si="36"/>
        <v>304</v>
      </c>
      <c r="J463" s="68">
        <v>19</v>
      </c>
      <c r="K463" s="61">
        <v>22</v>
      </c>
      <c r="L463" s="69">
        <f t="shared" si="37"/>
        <v>38</v>
      </c>
      <c r="M463" s="71">
        <f t="shared" si="38"/>
        <v>456</v>
      </c>
    </row>
    <row r="464" spans="1:13" hidden="1" x14ac:dyDescent="0.2">
      <c r="A464" s="53">
        <v>266</v>
      </c>
      <c r="B464" s="62" t="s">
        <v>424</v>
      </c>
      <c r="C464" s="63" t="s">
        <v>439</v>
      </c>
      <c r="D464" s="63" t="s">
        <v>440</v>
      </c>
      <c r="E464" s="63" t="s">
        <v>55</v>
      </c>
      <c r="F464" s="63" t="s">
        <v>34</v>
      </c>
      <c r="G464" s="64">
        <v>315</v>
      </c>
      <c r="H464" s="60">
        <v>79</v>
      </c>
      <c r="I464" s="66">
        <f t="shared" si="36"/>
        <v>394</v>
      </c>
      <c r="J464" s="68">
        <v>19</v>
      </c>
      <c r="K464" s="61">
        <v>22</v>
      </c>
      <c r="L464" s="69">
        <f t="shared" si="37"/>
        <v>38</v>
      </c>
      <c r="M464" s="71">
        <f t="shared" si="38"/>
        <v>591</v>
      </c>
    </row>
    <row r="465" spans="1:13" hidden="1" x14ac:dyDescent="0.2">
      <c r="A465" s="54">
        <v>267</v>
      </c>
      <c r="B465" s="57" t="s">
        <v>424</v>
      </c>
      <c r="C465" s="58" t="s">
        <v>441</v>
      </c>
      <c r="D465" s="58" t="s">
        <v>442</v>
      </c>
      <c r="E465" s="58" t="s">
        <v>27</v>
      </c>
      <c r="F465" s="58" t="s">
        <v>30</v>
      </c>
      <c r="G465" s="59">
        <v>107</v>
      </c>
      <c r="H465" s="60">
        <v>69</v>
      </c>
      <c r="I465" s="66">
        <f t="shared" si="36"/>
        <v>176</v>
      </c>
      <c r="J465" s="68">
        <f t="shared" si="39"/>
        <v>17</v>
      </c>
      <c r="K465" s="61">
        <v>19</v>
      </c>
      <c r="L465" s="69">
        <f t="shared" si="37"/>
        <v>33</v>
      </c>
      <c r="M465" s="71">
        <f t="shared" si="38"/>
        <v>264</v>
      </c>
    </row>
    <row r="466" spans="1:13" hidden="1" x14ac:dyDescent="0.2">
      <c r="A466" s="54">
        <v>267</v>
      </c>
      <c r="B466" s="57" t="s">
        <v>424</v>
      </c>
      <c r="C466" s="58" t="s">
        <v>441</v>
      </c>
      <c r="D466" s="58" t="s">
        <v>442</v>
      </c>
      <c r="E466" s="58" t="s">
        <v>31</v>
      </c>
      <c r="F466" s="58" t="s">
        <v>54</v>
      </c>
      <c r="G466" s="59">
        <v>141</v>
      </c>
      <c r="H466" s="60">
        <v>69</v>
      </c>
      <c r="I466" s="66">
        <f t="shared" si="36"/>
        <v>210</v>
      </c>
      <c r="J466" s="68">
        <f t="shared" si="39"/>
        <v>17</v>
      </c>
      <c r="K466" s="61">
        <v>19</v>
      </c>
      <c r="L466" s="69">
        <f t="shared" si="37"/>
        <v>33</v>
      </c>
      <c r="M466" s="71">
        <f t="shared" si="38"/>
        <v>315</v>
      </c>
    </row>
    <row r="467" spans="1:13" hidden="1" x14ac:dyDescent="0.2">
      <c r="A467" s="54">
        <v>267</v>
      </c>
      <c r="B467" s="57" t="s">
        <v>424</v>
      </c>
      <c r="C467" s="58" t="s">
        <v>441</v>
      </c>
      <c r="D467" s="58" t="s">
        <v>442</v>
      </c>
      <c r="E467" s="58" t="s">
        <v>55</v>
      </c>
      <c r="F467" s="58" t="s">
        <v>34</v>
      </c>
      <c r="G467" s="59">
        <v>107</v>
      </c>
      <c r="H467" s="60">
        <v>69</v>
      </c>
      <c r="I467" s="66">
        <f t="shared" si="36"/>
        <v>176</v>
      </c>
      <c r="J467" s="68">
        <f t="shared" si="39"/>
        <v>17</v>
      </c>
      <c r="K467" s="61">
        <v>19</v>
      </c>
      <c r="L467" s="69">
        <f t="shared" si="37"/>
        <v>33</v>
      </c>
      <c r="M467" s="71">
        <f t="shared" si="38"/>
        <v>264</v>
      </c>
    </row>
    <row r="468" spans="1:13" hidden="1" x14ac:dyDescent="0.2">
      <c r="A468" s="53">
        <v>268</v>
      </c>
      <c r="B468" s="62" t="s">
        <v>424</v>
      </c>
      <c r="C468" s="63" t="s">
        <v>443</v>
      </c>
      <c r="D468" s="63" t="s">
        <v>444</v>
      </c>
      <c r="E468" s="63" t="s">
        <v>24</v>
      </c>
      <c r="F468" s="63" t="s">
        <v>24</v>
      </c>
      <c r="G468" s="64">
        <v>126</v>
      </c>
      <c r="H468" s="60">
        <v>69</v>
      </c>
      <c r="I468" s="66">
        <f t="shared" si="36"/>
        <v>195</v>
      </c>
      <c r="J468" s="68">
        <f t="shared" si="39"/>
        <v>17</v>
      </c>
      <c r="K468" s="61">
        <v>19</v>
      </c>
      <c r="L468" s="69">
        <f t="shared" si="37"/>
        <v>33</v>
      </c>
      <c r="M468" s="71">
        <f t="shared" si="38"/>
        <v>293</v>
      </c>
    </row>
    <row r="469" spans="1:13" hidden="1" x14ac:dyDescent="0.2">
      <c r="A469" s="54">
        <v>270</v>
      </c>
      <c r="B469" s="57" t="s">
        <v>424</v>
      </c>
      <c r="C469" s="58" t="s">
        <v>445</v>
      </c>
      <c r="D469" s="58" t="s">
        <v>446</v>
      </c>
      <c r="E469" s="58" t="s">
        <v>24</v>
      </c>
      <c r="F469" s="58" t="s">
        <v>24</v>
      </c>
      <c r="G469" s="59">
        <v>113</v>
      </c>
      <c r="H469" s="60">
        <v>69</v>
      </c>
      <c r="I469" s="66">
        <f t="shared" si="36"/>
        <v>182</v>
      </c>
      <c r="J469" s="68">
        <f t="shared" si="39"/>
        <v>17</v>
      </c>
      <c r="K469" s="61">
        <v>19</v>
      </c>
      <c r="L469" s="69">
        <f t="shared" si="37"/>
        <v>33</v>
      </c>
      <c r="M469" s="71">
        <f t="shared" si="38"/>
        <v>273</v>
      </c>
    </row>
    <row r="470" spans="1:13" hidden="1" x14ac:dyDescent="0.2">
      <c r="A470" s="53">
        <v>271</v>
      </c>
      <c r="B470" s="62" t="s">
        <v>424</v>
      </c>
      <c r="C470" s="63" t="s">
        <v>447</v>
      </c>
      <c r="D470" s="63" t="s">
        <v>448</v>
      </c>
      <c r="E470" s="63" t="s">
        <v>24</v>
      </c>
      <c r="F470" s="63" t="s">
        <v>24</v>
      </c>
      <c r="G470" s="64">
        <v>150</v>
      </c>
      <c r="H470" s="60">
        <v>69</v>
      </c>
      <c r="I470" s="66">
        <f t="shared" si="36"/>
        <v>219</v>
      </c>
      <c r="J470" s="68">
        <f t="shared" si="39"/>
        <v>17</v>
      </c>
      <c r="K470" s="61">
        <v>19</v>
      </c>
      <c r="L470" s="69">
        <f t="shared" si="37"/>
        <v>33</v>
      </c>
      <c r="M470" s="71">
        <f t="shared" si="38"/>
        <v>329</v>
      </c>
    </row>
    <row r="471" spans="1:13" hidden="1" x14ac:dyDescent="0.2">
      <c r="A471" s="54">
        <v>272</v>
      </c>
      <c r="B471" s="57" t="s">
        <v>424</v>
      </c>
      <c r="C471" s="58" t="s">
        <v>345</v>
      </c>
      <c r="D471" s="58" t="s">
        <v>183</v>
      </c>
      <c r="E471" s="58" t="s">
        <v>24</v>
      </c>
      <c r="F471" s="58" t="s">
        <v>24</v>
      </c>
      <c r="G471" s="59">
        <v>119</v>
      </c>
      <c r="H471" s="60">
        <v>69</v>
      </c>
      <c r="I471" s="66">
        <f t="shared" si="36"/>
        <v>188</v>
      </c>
      <c r="J471" s="68">
        <f t="shared" si="39"/>
        <v>17</v>
      </c>
      <c r="K471" s="61">
        <v>19</v>
      </c>
      <c r="L471" s="69">
        <f t="shared" si="37"/>
        <v>33</v>
      </c>
      <c r="M471" s="71">
        <f t="shared" si="38"/>
        <v>282</v>
      </c>
    </row>
    <row r="472" spans="1:13" hidden="1" x14ac:dyDescent="0.2">
      <c r="A472" s="53">
        <v>273</v>
      </c>
      <c r="B472" s="62" t="s">
        <v>424</v>
      </c>
      <c r="C472" s="63" t="s">
        <v>449</v>
      </c>
      <c r="D472" s="63" t="s">
        <v>450</v>
      </c>
      <c r="E472" s="63" t="s">
        <v>27</v>
      </c>
      <c r="F472" s="63" t="s">
        <v>77</v>
      </c>
      <c r="G472" s="64">
        <v>121</v>
      </c>
      <c r="H472" s="60">
        <v>64</v>
      </c>
      <c r="I472" s="66">
        <f t="shared" si="36"/>
        <v>185</v>
      </c>
      <c r="J472" s="68">
        <f t="shared" si="39"/>
        <v>16</v>
      </c>
      <c r="K472" s="61">
        <f t="shared" ref="K472:K516" si="40">ROUND(H472*30%,0)</f>
        <v>19</v>
      </c>
      <c r="L472" s="69">
        <f t="shared" si="37"/>
        <v>29</v>
      </c>
      <c r="M472" s="71">
        <f t="shared" si="38"/>
        <v>278</v>
      </c>
    </row>
    <row r="473" spans="1:13" hidden="1" x14ac:dyDescent="0.2">
      <c r="A473" s="53">
        <v>273</v>
      </c>
      <c r="B473" s="62" t="s">
        <v>424</v>
      </c>
      <c r="C473" s="63" t="s">
        <v>449</v>
      </c>
      <c r="D473" s="63" t="s">
        <v>450</v>
      </c>
      <c r="E473" s="63" t="s">
        <v>78</v>
      </c>
      <c r="F473" s="63" t="s">
        <v>54</v>
      </c>
      <c r="G473" s="64">
        <v>204</v>
      </c>
      <c r="H473" s="60">
        <v>64</v>
      </c>
      <c r="I473" s="66">
        <f t="shared" si="36"/>
        <v>268</v>
      </c>
      <c r="J473" s="68">
        <f t="shared" si="39"/>
        <v>16</v>
      </c>
      <c r="K473" s="61">
        <f t="shared" si="40"/>
        <v>19</v>
      </c>
      <c r="L473" s="69">
        <f t="shared" si="37"/>
        <v>29</v>
      </c>
      <c r="M473" s="71">
        <f t="shared" si="38"/>
        <v>402</v>
      </c>
    </row>
    <row r="474" spans="1:13" hidden="1" x14ac:dyDescent="0.2">
      <c r="A474" s="53">
        <v>273</v>
      </c>
      <c r="B474" s="62" t="s">
        <v>424</v>
      </c>
      <c r="C474" s="63" t="s">
        <v>449</v>
      </c>
      <c r="D474" s="63" t="s">
        <v>450</v>
      </c>
      <c r="E474" s="63" t="s">
        <v>55</v>
      </c>
      <c r="F474" s="63" t="s">
        <v>34</v>
      </c>
      <c r="G474" s="64">
        <v>121</v>
      </c>
      <c r="H474" s="60">
        <v>64</v>
      </c>
      <c r="I474" s="66">
        <f t="shared" si="36"/>
        <v>185</v>
      </c>
      <c r="J474" s="68">
        <f t="shared" si="39"/>
        <v>16</v>
      </c>
      <c r="K474" s="61">
        <f t="shared" si="40"/>
        <v>19</v>
      </c>
      <c r="L474" s="69">
        <f t="shared" si="37"/>
        <v>29</v>
      </c>
      <c r="M474" s="71">
        <f t="shared" si="38"/>
        <v>278</v>
      </c>
    </row>
    <row r="475" spans="1:13" hidden="1" x14ac:dyDescent="0.2">
      <c r="A475" s="54">
        <v>274</v>
      </c>
      <c r="B475" s="57" t="s">
        <v>424</v>
      </c>
      <c r="C475" s="58" t="s">
        <v>451</v>
      </c>
      <c r="D475" s="58" t="s">
        <v>452</v>
      </c>
      <c r="E475" s="58" t="s">
        <v>24</v>
      </c>
      <c r="F475" s="58" t="s">
        <v>24</v>
      </c>
      <c r="G475" s="59">
        <v>116</v>
      </c>
      <c r="H475" s="60">
        <v>64</v>
      </c>
      <c r="I475" s="66">
        <f t="shared" si="36"/>
        <v>180</v>
      </c>
      <c r="J475" s="68">
        <f t="shared" si="39"/>
        <v>16</v>
      </c>
      <c r="K475" s="61">
        <f t="shared" si="40"/>
        <v>19</v>
      </c>
      <c r="L475" s="69">
        <f t="shared" si="37"/>
        <v>29</v>
      </c>
      <c r="M475" s="71">
        <f t="shared" si="38"/>
        <v>270</v>
      </c>
    </row>
    <row r="476" spans="1:13" x14ac:dyDescent="0.2">
      <c r="A476" s="53">
        <v>275</v>
      </c>
      <c r="B476" s="62" t="s">
        <v>424</v>
      </c>
      <c r="C476" s="63" t="s">
        <v>453</v>
      </c>
      <c r="D476" s="63" t="s">
        <v>454</v>
      </c>
      <c r="E476" s="63" t="s">
        <v>24</v>
      </c>
      <c r="F476" s="63" t="s">
        <v>24</v>
      </c>
      <c r="G476" s="64">
        <v>151</v>
      </c>
      <c r="H476" s="60">
        <v>74</v>
      </c>
      <c r="I476" s="66">
        <f t="shared" si="36"/>
        <v>225</v>
      </c>
      <c r="J476" s="68">
        <v>18</v>
      </c>
      <c r="K476" s="61">
        <v>20</v>
      </c>
      <c r="L476" s="69">
        <f t="shared" si="37"/>
        <v>36</v>
      </c>
      <c r="M476" s="71">
        <f t="shared" si="38"/>
        <v>338</v>
      </c>
    </row>
    <row r="477" spans="1:13" hidden="1" x14ac:dyDescent="0.2">
      <c r="A477" s="54">
        <v>276</v>
      </c>
      <c r="B477" s="57" t="s">
        <v>424</v>
      </c>
      <c r="C477" s="58" t="s">
        <v>455</v>
      </c>
      <c r="D477" s="58" t="s">
        <v>456</v>
      </c>
      <c r="E477" s="58" t="s">
        <v>24</v>
      </c>
      <c r="F477" s="58" t="s">
        <v>24</v>
      </c>
      <c r="G477" s="59">
        <v>118</v>
      </c>
      <c r="H477" s="60">
        <v>64</v>
      </c>
      <c r="I477" s="66">
        <f t="shared" si="36"/>
        <v>182</v>
      </c>
      <c r="J477" s="68">
        <f t="shared" si="39"/>
        <v>16</v>
      </c>
      <c r="K477" s="61">
        <f t="shared" si="40"/>
        <v>19</v>
      </c>
      <c r="L477" s="69">
        <f t="shared" si="37"/>
        <v>29</v>
      </c>
      <c r="M477" s="71">
        <f t="shared" si="38"/>
        <v>273</v>
      </c>
    </row>
    <row r="478" spans="1:13" hidden="1" x14ac:dyDescent="0.2">
      <c r="A478" s="53">
        <v>278</v>
      </c>
      <c r="B478" s="62" t="s">
        <v>424</v>
      </c>
      <c r="C478" s="63" t="s">
        <v>457</v>
      </c>
      <c r="D478" s="63" t="s">
        <v>189</v>
      </c>
      <c r="E478" s="63" t="s">
        <v>24</v>
      </c>
      <c r="F478" s="63" t="s">
        <v>24</v>
      </c>
      <c r="G478" s="64">
        <v>121</v>
      </c>
      <c r="H478" s="60">
        <v>64</v>
      </c>
      <c r="I478" s="66">
        <f t="shared" si="36"/>
        <v>185</v>
      </c>
      <c r="J478" s="68">
        <f t="shared" si="39"/>
        <v>16</v>
      </c>
      <c r="K478" s="61">
        <f t="shared" si="40"/>
        <v>19</v>
      </c>
      <c r="L478" s="69">
        <f t="shared" si="37"/>
        <v>29</v>
      </c>
      <c r="M478" s="71">
        <f t="shared" si="38"/>
        <v>278</v>
      </c>
    </row>
    <row r="479" spans="1:13" hidden="1" x14ac:dyDescent="0.2">
      <c r="A479" s="54">
        <v>281</v>
      </c>
      <c r="B479" s="57" t="s">
        <v>458</v>
      </c>
      <c r="C479" s="58" t="s">
        <v>460</v>
      </c>
      <c r="D479" s="58" t="s">
        <v>461</v>
      </c>
      <c r="E479" s="58" t="s">
        <v>27</v>
      </c>
      <c r="F479" s="58" t="s">
        <v>77</v>
      </c>
      <c r="G479" s="59">
        <v>107</v>
      </c>
      <c r="H479" s="60">
        <v>64</v>
      </c>
      <c r="I479" s="66">
        <f t="shared" si="36"/>
        <v>171</v>
      </c>
      <c r="J479" s="68">
        <f t="shared" si="39"/>
        <v>16</v>
      </c>
      <c r="K479" s="61">
        <f t="shared" si="40"/>
        <v>19</v>
      </c>
      <c r="L479" s="69">
        <f t="shared" si="37"/>
        <v>29</v>
      </c>
      <c r="M479" s="71">
        <f t="shared" si="38"/>
        <v>257</v>
      </c>
    </row>
    <row r="480" spans="1:13" hidden="1" x14ac:dyDescent="0.2">
      <c r="A480" s="54">
        <v>281</v>
      </c>
      <c r="B480" s="57" t="s">
        <v>458</v>
      </c>
      <c r="C480" s="58" t="s">
        <v>460</v>
      </c>
      <c r="D480" s="58" t="s">
        <v>461</v>
      </c>
      <c r="E480" s="58" t="s">
        <v>78</v>
      </c>
      <c r="F480" s="58" t="s">
        <v>54</v>
      </c>
      <c r="G480" s="59">
        <v>116</v>
      </c>
      <c r="H480" s="60">
        <v>64</v>
      </c>
      <c r="I480" s="66">
        <f t="shared" si="36"/>
        <v>180</v>
      </c>
      <c r="J480" s="68">
        <f t="shared" si="39"/>
        <v>16</v>
      </c>
      <c r="K480" s="61">
        <f t="shared" si="40"/>
        <v>19</v>
      </c>
      <c r="L480" s="69">
        <f t="shared" si="37"/>
        <v>29</v>
      </c>
      <c r="M480" s="71">
        <f t="shared" si="38"/>
        <v>270</v>
      </c>
    </row>
    <row r="481" spans="1:13" hidden="1" x14ac:dyDescent="0.2">
      <c r="A481" s="54">
        <v>281</v>
      </c>
      <c r="B481" s="57" t="s">
        <v>458</v>
      </c>
      <c r="C481" s="58" t="s">
        <v>460</v>
      </c>
      <c r="D481" s="58" t="s">
        <v>461</v>
      </c>
      <c r="E481" s="58" t="s">
        <v>55</v>
      </c>
      <c r="F481" s="58" t="s">
        <v>34</v>
      </c>
      <c r="G481" s="59">
        <v>107</v>
      </c>
      <c r="H481" s="60">
        <v>64</v>
      </c>
      <c r="I481" s="66">
        <f t="shared" si="36"/>
        <v>171</v>
      </c>
      <c r="J481" s="68">
        <f t="shared" si="39"/>
        <v>16</v>
      </c>
      <c r="K481" s="61">
        <f t="shared" si="40"/>
        <v>19</v>
      </c>
      <c r="L481" s="69">
        <f t="shared" si="37"/>
        <v>29</v>
      </c>
      <c r="M481" s="71">
        <f t="shared" si="38"/>
        <v>257</v>
      </c>
    </row>
    <row r="482" spans="1:13" x14ac:dyDescent="0.2">
      <c r="A482" s="53">
        <v>282</v>
      </c>
      <c r="B482" s="62" t="s">
        <v>458</v>
      </c>
      <c r="C482" s="63" t="s">
        <v>462</v>
      </c>
      <c r="D482" s="63" t="s">
        <v>463</v>
      </c>
      <c r="E482" s="63" t="s">
        <v>24</v>
      </c>
      <c r="F482" s="63" t="s">
        <v>24</v>
      </c>
      <c r="G482" s="64">
        <v>156</v>
      </c>
      <c r="H482" s="60">
        <v>74</v>
      </c>
      <c r="I482" s="66">
        <f t="shared" si="36"/>
        <v>230</v>
      </c>
      <c r="J482" s="68">
        <v>18</v>
      </c>
      <c r="K482" s="61">
        <v>20</v>
      </c>
      <c r="L482" s="69">
        <f t="shared" si="37"/>
        <v>36</v>
      </c>
      <c r="M482" s="71">
        <f t="shared" si="38"/>
        <v>345</v>
      </c>
    </row>
    <row r="483" spans="1:13" hidden="1" x14ac:dyDescent="0.2">
      <c r="A483" s="54">
        <v>283</v>
      </c>
      <c r="B483" s="57" t="s">
        <v>458</v>
      </c>
      <c r="C483" s="58" t="s">
        <v>464</v>
      </c>
      <c r="D483" s="58" t="s">
        <v>465</v>
      </c>
      <c r="E483" s="58" t="s">
        <v>24</v>
      </c>
      <c r="F483" s="58" t="s">
        <v>24</v>
      </c>
      <c r="G483" s="59">
        <v>150</v>
      </c>
      <c r="H483" s="60">
        <v>69</v>
      </c>
      <c r="I483" s="66">
        <f t="shared" si="36"/>
        <v>219</v>
      </c>
      <c r="J483" s="68">
        <f t="shared" si="39"/>
        <v>17</v>
      </c>
      <c r="K483" s="61">
        <v>19</v>
      </c>
      <c r="L483" s="69">
        <f t="shared" si="37"/>
        <v>33</v>
      </c>
      <c r="M483" s="71">
        <f t="shared" si="38"/>
        <v>329</v>
      </c>
    </row>
    <row r="484" spans="1:13" hidden="1" x14ac:dyDescent="0.2">
      <c r="A484" s="53">
        <v>284</v>
      </c>
      <c r="B484" s="62" t="s">
        <v>458</v>
      </c>
      <c r="C484" s="63" t="s">
        <v>466</v>
      </c>
      <c r="D484" s="63" t="s">
        <v>467</v>
      </c>
      <c r="E484" s="63" t="s">
        <v>24</v>
      </c>
      <c r="F484" s="63" t="s">
        <v>24</v>
      </c>
      <c r="G484" s="64">
        <v>122</v>
      </c>
      <c r="H484" s="60">
        <v>64</v>
      </c>
      <c r="I484" s="66">
        <f t="shared" si="36"/>
        <v>186</v>
      </c>
      <c r="J484" s="68">
        <f t="shared" si="39"/>
        <v>16</v>
      </c>
      <c r="K484" s="61">
        <f t="shared" si="40"/>
        <v>19</v>
      </c>
      <c r="L484" s="69">
        <f t="shared" si="37"/>
        <v>29</v>
      </c>
      <c r="M484" s="71">
        <f t="shared" si="38"/>
        <v>279</v>
      </c>
    </row>
    <row r="485" spans="1:13" hidden="1" x14ac:dyDescent="0.2">
      <c r="A485" s="54">
        <v>285</v>
      </c>
      <c r="B485" s="57" t="s">
        <v>458</v>
      </c>
      <c r="C485" s="58" t="s">
        <v>468</v>
      </c>
      <c r="D485" s="58" t="s">
        <v>469</v>
      </c>
      <c r="E485" s="58" t="s">
        <v>24</v>
      </c>
      <c r="F485" s="58" t="s">
        <v>24</v>
      </c>
      <c r="G485" s="59">
        <v>111</v>
      </c>
      <c r="H485" s="60">
        <v>64</v>
      </c>
      <c r="I485" s="66">
        <f t="shared" si="36"/>
        <v>175</v>
      </c>
      <c r="J485" s="68">
        <f t="shared" si="39"/>
        <v>16</v>
      </c>
      <c r="K485" s="61">
        <f t="shared" si="40"/>
        <v>19</v>
      </c>
      <c r="L485" s="69">
        <f t="shared" si="37"/>
        <v>29</v>
      </c>
      <c r="M485" s="71">
        <f t="shared" si="38"/>
        <v>263</v>
      </c>
    </row>
    <row r="486" spans="1:13" hidden="1" x14ac:dyDescent="0.2">
      <c r="A486" s="53">
        <v>287</v>
      </c>
      <c r="B486" s="62" t="s">
        <v>458</v>
      </c>
      <c r="C486" s="63" t="s">
        <v>470</v>
      </c>
      <c r="D486" s="63" t="s">
        <v>471</v>
      </c>
      <c r="E486" s="63" t="s">
        <v>24</v>
      </c>
      <c r="F486" s="63" t="s">
        <v>24</v>
      </c>
      <c r="G486" s="64">
        <v>122</v>
      </c>
      <c r="H486" s="60">
        <v>59</v>
      </c>
      <c r="I486" s="66">
        <f t="shared" si="36"/>
        <v>181</v>
      </c>
      <c r="J486" s="68">
        <f t="shared" si="39"/>
        <v>15</v>
      </c>
      <c r="K486" s="61">
        <f t="shared" si="40"/>
        <v>18</v>
      </c>
      <c r="L486" s="69">
        <f t="shared" si="37"/>
        <v>26</v>
      </c>
      <c r="M486" s="71">
        <f t="shared" si="38"/>
        <v>272</v>
      </c>
    </row>
    <row r="487" spans="1:13" hidden="1" x14ac:dyDescent="0.2">
      <c r="A487" s="54">
        <v>289</v>
      </c>
      <c r="B487" s="57" t="s">
        <v>458</v>
      </c>
      <c r="C487" s="58" t="s">
        <v>472</v>
      </c>
      <c r="D487" s="58" t="s">
        <v>244</v>
      </c>
      <c r="E487" s="58" t="s">
        <v>24</v>
      </c>
      <c r="F487" s="58" t="s">
        <v>24</v>
      </c>
      <c r="G487" s="59">
        <v>110</v>
      </c>
      <c r="H487" s="60">
        <v>59</v>
      </c>
      <c r="I487" s="66">
        <f t="shared" si="36"/>
        <v>169</v>
      </c>
      <c r="J487" s="68">
        <f t="shared" si="39"/>
        <v>15</v>
      </c>
      <c r="K487" s="61">
        <f t="shared" si="40"/>
        <v>18</v>
      </c>
      <c r="L487" s="69">
        <f t="shared" si="37"/>
        <v>26</v>
      </c>
      <c r="M487" s="71">
        <f t="shared" si="38"/>
        <v>254</v>
      </c>
    </row>
    <row r="488" spans="1:13" hidden="1" x14ac:dyDescent="0.2">
      <c r="A488" s="53">
        <v>280</v>
      </c>
      <c r="B488" s="62" t="s">
        <v>458</v>
      </c>
      <c r="C488" s="63" t="s">
        <v>473</v>
      </c>
      <c r="D488" s="63" t="s">
        <v>429</v>
      </c>
      <c r="E488" s="63" t="s">
        <v>27</v>
      </c>
      <c r="F488" s="63" t="s">
        <v>28</v>
      </c>
      <c r="G488" s="64">
        <v>115</v>
      </c>
      <c r="H488" s="60">
        <v>64</v>
      </c>
      <c r="I488" s="66">
        <f t="shared" si="36"/>
        <v>179</v>
      </c>
      <c r="J488" s="68">
        <f t="shared" si="39"/>
        <v>16</v>
      </c>
      <c r="K488" s="61">
        <f t="shared" si="40"/>
        <v>19</v>
      </c>
      <c r="L488" s="69">
        <f t="shared" si="37"/>
        <v>29</v>
      </c>
      <c r="M488" s="71">
        <f t="shared" si="38"/>
        <v>269</v>
      </c>
    </row>
    <row r="489" spans="1:13" hidden="1" x14ac:dyDescent="0.2">
      <c r="A489" s="53">
        <v>280</v>
      </c>
      <c r="B489" s="62" t="s">
        <v>458</v>
      </c>
      <c r="C489" s="63" t="s">
        <v>473</v>
      </c>
      <c r="D489" s="63" t="s">
        <v>429</v>
      </c>
      <c r="E489" s="63" t="s">
        <v>29</v>
      </c>
      <c r="F489" s="63" t="s">
        <v>54</v>
      </c>
      <c r="G489" s="64">
        <v>152</v>
      </c>
      <c r="H489" s="60">
        <v>64</v>
      </c>
      <c r="I489" s="66">
        <f t="shared" si="36"/>
        <v>216</v>
      </c>
      <c r="J489" s="68">
        <f t="shared" si="39"/>
        <v>16</v>
      </c>
      <c r="K489" s="61">
        <f t="shared" si="40"/>
        <v>19</v>
      </c>
      <c r="L489" s="69">
        <f t="shared" si="37"/>
        <v>29</v>
      </c>
      <c r="M489" s="71">
        <f t="shared" si="38"/>
        <v>324</v>
      </c>
    </row>
    <row r="490" spans="1:13" hidden="1" x14ac:dyDescent="0.2">
      <c r="A490" s="53">
        <v>280</v>
      </c>
      <c r="B490" s="62" t="s">
        <v>458</v>
      </c>
      <c r="C490" s="63" t="s">
        <v>473</v>
      </c>
      <c r="D490" s="63" t="s">
        <v>429</v>
      </c>
      <c r="E490" s="63" t="s">
        <v>55</v>
      </c>
      <c r="F490" s="63" t="s">
        <v>34</v>
      </c>
      <c r="G490" s="64">
        <v>115</v>
      </c>
      <c r="H490" s="60">
        <v>64</v>
      </c>
      <c r="I490" s="66">
        <f t="shared" si="36"/>
        <v>179</v>
      </c>
      <c r="J490" s="68">
        <f t="shared" si="39"/>
        <v>16</v>
      </c>
      <c r="K490" s="61">
        <f t="shared" si="40"/>
        <v>19</v>
      </c>
      <c r="L490" s="69">
        <f t="shared" si="37"/>
        <v>29</v>
      </c>
      <c r="M490" s="71">
        <f t="shared" si="38"/>
        <v>269</v>
      </c>
    </row>
    <row r="491" spans="1:13" hidden="1" x14ac:dyDescent="0.2">
      <c r="A491" s="54">
        <v>295</v>
      </c>
      <c r="B491" s="57" t="s">
        <v>474</v>
      </c>
      <c r="C491" s="58" t="s">
        <v>475</v>
      </c>
      <c r="D491" s="58" t="s">
        <v>476</v>
      </c>
      <c r="E491" s="58" t="s">
        <v>24</v>
      </c>
      <c r="F491" s="58" t="s">
        <v>24</v>
      </c>
      <c r="G491" s="59">
        <v>110</v>
      </c>
      <c r="H491" s="60">
        <v>64</v>
      </c>
      <c r="I491" s="66">
        <f t="shared" si="36"/>
        <v>174</v>
      </c>
      <c r="J491" s="68">
        <f t="shared" si="39"/>
        <v>16</v>
      </c>
      <c r="K491" s="61">
        <f t="shared" si="40"/>
        <v>19</v>
      </c>
      <c r="L491" s="69">
        <f t="shared" si="37"/>
        <v>29</v>
      </c>
      <c r="M491" s="71">
        <f t="shared" si="38"/>
        <v>261</v>
      </c>
    </row>
    <row r="492" spans="1:13" hidden="1" x14ac:dyDescent="0.2">
      <c r="A492" s="53">
        <v>298</v>
      </c>
      <c r="B492" s="62" t="s">
        <v>477</v>
      </c>
      <c r="C492" s="63" t="s">
        <v>478</v>
      </c>
      <c r="D492" s="63" t="s">
        <v>479</v>
      </c>
      <c r="E492" s="63" t="s">
        <v>24</v>
      </c>
      <c r="F492" s="63" t="s">
        <v>24</v>
      </c>
      <c r="G492" s="64">
        <v>136</v>
      </c>
      <c r="H492" s="60">
        <v>64</v>
      </c>
      <c r="I492" s="66">
        <f t="shared" si="36"/>
        <v>200</v>
      </c>
      <c r="J492" s="68">
        <f t="shared" si="39"/>
        <v>16</v>
      </c>
      <c r="K492" s="61">
        <f t="shared" si="40"/>
        <v>19</v>
      </c>
      <c r="L492" s="69">
        <f t="shared" si="37"/>
        <v>29</v>
      </c>
      <c r="M492" s="71">
        <f t="shared" si="38"/>
        <v>300</v>
      </c>
    </row>
    <row r="493" spans="1:13" hidden="1" x14ac:dyDescent="0.2">
      <c r="A493" s="54">
        <v>299</v>
      </c>
      <c r="B493" s="57" t="s">
        <v>477</v>
      </c>
      <c r="C493" s="58" t="s">
        <v>480</v>
      </c>
      <c r="D493" s="58" t="s">
        <v>481</v>
      </c>
      <c r="E493" s="58" t="s">
        <v>27</v>
      </c>
      <c r="F493" s="58" t="s">
        <v>30</v>
      </c>
      <c r="G493" s="59">
        <v>126</v>
      </c>
      <c r="H493" s="60">
        <v>64</v>
      </c>
      <c r="I493" s="66">
        <f t="shared" si="36"/>
        <v>190</v>
      </c>
      <c r="J493" s="68">
        <f t="shared" si="39"/>
        <v>16</v>
      </c>
      <c r="K493" s="61">
        <f t="shared" si="40"/>
        <v>19</v>
      </c>
      <c r="L493" s="69">
        <f t="shared" si="37"/>
        <v>29</v>
      </c>
      <c r="M493" s="71">
        <f t="shared" si="38"/>
        <v>285</v>
      </c>
    </row>
    <row r="494" spans="1:13" hidden="1" x14ac:dyDescent="0.2">
      <c r="A494" s="54">
        <v>299</v>
      </c>
      <c r="B494" s="57" t="s">
        <v>477</v>
      </c>
      <c r="C494" s="58" t="s">
        <v>480</v>
      </c>
      <c r="D494" s="58" t="s">
        <v>481</v>
      </c>
      <c r="E494" s="58" t="s">
        <v>31</v>
      </c>
      <c r="F494" s="58" t="s">
        <v>54</v>
      </c>
      <c r="G494" s="59">
        <v>191</v>
      </c>
      <c r="H494" s="60">
        <v>64</v>
      </c>
      <c r="I494" s="66">
        <f t="shared" si="36"/>
        <v>255</v>
      </c>
      <c r="J494" s="68">
        <f t="shared" si="39"/>
        <v>16</v>
      </c>
      <c r="K494" s="61">
        <f t="shared" si="40"/>
        <v>19</v>
      </c>
      <c r="L494" s="69">
        <f t="shared" si="37"/>
        <v>29</v>
      </c>
      <c r="M494" s="71">
        <f t="shared" si="38"/>
        <v>383</v>
      </c>
    </row>
    <row r="495" spans="1:13" hidden="1" x14ac:dyDescent="0.2">
      <c r="A495" s="54">
        <v>299</v>
      </c>
      <c r="B495" s="57" t="s">
        <v>477</v>
      </c>
      <c r="C495" s="58" t="s">
        <v>480</v>
      </c>
      <c r="D495" s="58" t="s">
        <v>481</v>
      </c>
      <c r="E495" s="58" t="s">
        <v>55</v>
      </c>
      <c r="F495" s="58" t="s">
        <v>34</v>
      </c>
      <c r="G495" s="59">
        <v>126</v>
      </c>
      <c r="H495" s="60">
        <v>64</v>
      </c>
      <c r="I495" s="66">
        <f t="shared" si="36"/>
        <v>190</v>
      </c>
      <c r="J495" s="68">
        <f t="shared" si="39"/>
        <v>16</v>
      </c>
      <c r="K495" s="61">
        <f t="shared" si="40"/>
        <v>19</v>
      </c>
      <c r="L495" s="69">
        <f t="shared" si="37"/>
        <v>29</v>
      </c>
      <c r="M495" s="71">
        <f t="shared" si="38"/>
        <v>285</v>
      </c>
    </row>
    <row r="496" spans="1:13" hidden="1" x14ac:dyDescent="0.2">
      <c r="A496" s="53">
        <v>300</v>
      </c>
      <c r="B496" s="62" t="s">
        <v>477</v>
      </c>
      <c r="C496" s="63" t="s">
        <v>482</v>
      </c>
      <c r="D496" s="63" t="s">
        <v>482</v>
      </c>
      <c r="E496" s="63" t="s">
        <v>27</v>
      </c>
      <c r="F496" s="63" t="s">
        <v>30</v>
      </c>
      <c r="G496" s="64">
        <v>127</v>
      </c>
      <c r="H496" s="60">
        <v>64</v>
      </c>
      <c r="I496" s="66">
        <f t="shared" si="36"/>
        <v>191</v>
      </c>
      <c r="J496" s="68">
        <f t="shared" si="39"/>
        <v>16</v>
      </c>
      <c r="K496" s="61">
        <f t="shared" si="40"/>
        <v>19</v>
      </c>
      <c r="L496" s="69">
        <f t="shared" si="37"/>
        <v>29</v>
      </c>
      <c r="M496" s="71">
        <f t="shared" si="38"/>
        <v>287</v>
      </c>
    </row>
    <row r="497" spans="1:13" hidden="1" x14ac:dyDescent="0.2">
      <c r="A497" s="53">
        <v>300</v>
      </c>
      <c r="B497" s="62" t="s">
        <v>477</v>
      </c>
      <c r="C497" s="63" t="s">
        <v>482</v>
      </c>
      <c r="D497" s="63" t="s">
        <v>482</v>
      </c>
      <c r="E497" s="63" t="s">
        <v>31</v>
      </c>
      <c r="F497" s="63" t="s">
        <v>54</v>
      </c>
      <c r="G497" s="64">
        <v>148</v>
      </c>
      <c r="H497" s="60">
        <v>64</v>
      </c>
      <c r="I497" s="66">
        <f t="shared" si="36"/>
        <v>212</v>
      </c>
      <c r="J497" s="68">
        <f t="shared" si="39"/>
        <v>16</v>
      </c>
      <c r="K497" s="61">
        <f t="shared" si="40"/>
        <v>19</v>
      </c>
      <c r="L497" s="69">
        <f t="shared" si="37"/>
        <v>29</v>
      </c>
      <c r="M497" s="71">
        <f t="shared" si="38"/>
        <v>318</v>
      </c>
    </row>
    <row r="498" spans="1:13" hidden="1" x14ac:dyDescent="0.2">
      <c r="A498" s="53">
        <v>300</v>
      </c>
      <c r="B498" s="62" t="s">
        <v>477</v>
      </c>
      <c r="C498" s="63" t="s">
        <v>482</v>
      </c>
      <c r="D498" s="63" t="s">
        <v>482</v>
      </c>
      <c r="E498" s="63" t="s">
        <v>55</v>
      </c>
      <c r="F498" s="63" t="s">
        <v>34</v>
      </c>
      <c r="G498" s="64">
        <v>127</v>
      </c>
      <c r="H498" s="60">
        <v>64</v>
      </c>
      <c r="I498" s="66">
        <f t="shared" si="36"/>
        <v>191</v>
      </c>
      <c r="J498" s="68">
        <f t="shared" si="39"/>
        <v>16</v>
      </c>
      <c r="K498" s="61">
        <f t="shared" si="40"/>
        <v>19</v>
      </c>
      <c r="L498" s="69">
        <f t="shared" si="37"/>
        <v>29</v>
      </c>
      <c r="M498" s="71">
        <f t="shared" si="38"/>
        <v>287</v>
      </c>
    </row>
    <row r="499" spans="1:13" hidden="1" x14ac:dyDescent="0.2">
      <c r="A499" s="54">
        <v>302</v>
      </c>
      <c r="B499" s="57" t="s">
        <v>477</v>
      </c>
      <c r="C499" s="58" t="s">
        <v>483</v>
      </c>
      <c r="D499" s="58" t="s">
        <v>484</v>
      </c>
      <c r="E499" s="58" t="s">
        <v>27</v>
      </c>
      <c r="F499" s="58" t="s">
        <v>30</v>
      </c>
      <c r="G499" s="59">
        <v>132</v>
      </c>
      <c r="H499" s="60">
        <v>64</v>
      </c>
      <c r="I499" s="66">
        <f t="shared" si="36"/>
        <v>196</v>
      </c>
      <c r="J499" s="68">
        <f t="shared" si="39"/>
        <v>16</v>
      </c>
      <c r="K499" s="61">
        <f t="shared" si="40"/>
        <v>19</v>
      </c>
      <c r="L499" s="69">
        <f t="shared" si="37"/>
        <v>29</v>
      </c>
      <c r="M499" s="71">
        <f t="shared" si="38"/>
        <v>294</v>
      </c>
    </row>
    <row r="500" spans="1:13" hidden="1" x14ac:dyDescent="0.2">
      <c r="A500" s="54">
        <v>302</v>
      </c>
      <c r="B500" s="57" t="s">
        <v>477</v>
      </c>
      <c r="C500" s="58" t="s">
        <v>483</v>
      </c>
      <c r="D500" s="58" t="s">
        <v>484</v>
      </c>
      <c r="E500" s="58" t="s">
        <v>31</v>
      </c>
      <c r="F500" s="58" t="s">
        <v>32</v>
      </c>
      <c r="G500" s="59">
        <v>206</v>
      </c>
      <c r="H500" s="60">
        <v>64</v>
      </c>
      <c r="I500" s="66">
        <f t="shared" si="36"/>
        <v>270</v>
      </c>
      <c r="J500" s="68">
        <f t="shared" si="39"/>
        <v>16</v>
      </c>
      <c r="K500" s="61">
        <f t="shared" si="40"/>
        <v>19</v>
      </c>
      <c r="L500" s="69">
        <f t="shared" si="37"/>
        <v>29</v>
      </c>
      <c r="M500" s="71">
        <f t="shared" si="38"/>
        <v>405</v>
      </c>
    </row>
    <row r="501" spans="1:13" hidden="1" x14ac:dyDescent="0.2">
      <c r="A501" s="54">
        <v>302</v>
      </c>
      <c r="B501" s="57" t="s">
        <v>477</v>
      </c>
      <c r="C501" s="58" t="s">
        <v>483</v>
      </c>
      <c r="D501" s="58" t="s">
        <v>484</v>
      </c>
      <c r="E501" s="58" t="s">
        <v>33</v>
      </c>
      <c r="F501" s="58" t="s">
        <v>34</v>
      </c>
      <c r="G501" s="59">
        <v>132</v>
      </c>
      <c r="H501" s="60">
        <v>64</v>
      </c>
      <c r="I501" s="66">
        <f t="shared" si="36"/>
        <v>196</v>
      </c>
      <c r="J501" s="68">
        <f t="shared" si="39"/>
        <v>16</v>
      </c>
      <c r="K501" s="61">
        <f t="shared" si="40"/>
        <v>19</v>
      </c>
      <c r="L501" s="69">
        <f t="shared" si="37"/>
        <v>29</v>
      </c>
      <c r="M501" s="71">
        <f t="shared" si="38"/>
        <v>294</v>
      </c>
    </row>
    <row r="502" spans="1:13" hidden="1" x14ac:dyDescent="0.2">
      <c r="A502" s="53">
        <v>304</v>
      </c>
      <c r="B502" s="62" t="s">
        <v>477</v>
      </c>
      <c r="C502" s="63" t="s">
        <v>485</v>
      </c>
      <c r="D502" s="63" t="s">
        <v>486</v>
      </c>
      <c r="E502" s="63" t="s">
        <v>27</v>
      </c>
      <c r="F502" s="63" t="s">
        <v>77</v>
      </c>
      <c r="G502" s="64">
        <v>131</v>
      </c>
      <c r="H502" s="60">
        <v>69</v>
      </c>
      <c r="I502" s="66">
        <f t="shared" si="36"/>
        <v>200</v>
      </c>
      <c r="J502" s="68">
        <f t="shared" si="39"/>
        <v>17</v>
      </c>
      <c r="K502" s="61">
        <v>19</v>
      </c>
      <c r="L502" s="69">
        <f t="shared" si="37"/>
        <v>33</v>
      </c>
      <c r="M502" s="71">
        <f t="shared" si="38"/>
        <v>300</v>
      </c>
    </row>
    <row r="503" spans="1:13" hidden="1" x14ac:dyDescent="0.2">
      <c r="A503" s="53">
        <v>304</v>
      </c>
      <c r="B503" s="62" t="s">
        <v>477</v>
      </c>
      <c r="C503" s="63" t="s">
        <v>485</v>
      </c>
      <c r="D503" s="63" t="s">
        <v>486</v>
      </c>
      <c r="E503" s="63" t="s">
        <v>78</v>
      </c>
      <c r="F503" s="63" t="s">
        <v>54</v>
      </c>
      <c r="G503" s="64">
        <v>202</v>
      </c>
      <c r="H503" s="60">
        <v>69</v>
      </c>
      <c r="I503" s="66">
        <f t="shared" si="36"/>
        <v>271</v>
      </c>
      <c r="J503" s="68">
        <f t="shared" si="39"/>
        <v>17</v>
      </c>
      <c r="K503" s="61">
        <v>19</v>
      </c>
      <c r="L503" s="69">
        <f t="shared" si="37"/>
        <v>33</v>
      </c>
      <c r="M503" s="71">
        <f t="shared" si="38"/>
        <v>407</v>
      </c>
    </row>
    <row r="504" spans="1:13" hidden="1" x14ac:dyDescent="0.2">
      <c r="A504" s="53">
        <v>304</v>
      </c>
      <c r="B504" s="62" t="s">
        <v>477</v>
      </c>
      <c r="C504" s="63" t="s">
        <v>485</v>
      </c>
      <c r="D504" s="63" t="s">
        <v>486</v>
      </c>
      <c r="E504" s="63" t="s">
        <v>55</v>
      </c>
      <c r="F504" s="63" t="s">
        <v>34</v>
      </c>
      <c r="G504" s="64">
        <v>131</v>
      </c>
      <c r="H504" s="60">
        <v>69</v>
      </c>
      <c r="I504" s="66">
        <f t="shared" si="36"/>
        <v>200</v>
      </c>
      <c r="J504" s="68">
        <f t="shared" si="39"/>
        <v>17</v>
      </c>
      <c r="K504" s="61">
        <v>19</v>
      </c>
      <c r="L504" s="69">
        <f t="shared" si="37"/>
        <v>33</v>
      </c>
      <c r="M504" s="71">
        <f t="shared" si="38"/>
        <v>300</v>
      </c>
    </row>
    <row r="505" spans="1:13" x14ac:dyDescent="0.2">
      <c r="A505" s="54">
        <v>305</v>
      </c>
      <c r="B505" s="57" t="s">
        <v>477</v>
      </c>
      <c r="C505" s="58" t="s">
        <v>313</v>
      </c>
      <c r="D505" s="58" t="s">
        <v>487</v>
      </c>
      <c r="E505" s="58" t="s">
        <v>27</v>
      </c>
      <c r="F505" s="58" t="s">
        <v>44</v>
      </c>
      <c r="G505" s="59">
        <v>182</v>
      </c>
      <c r="H505" s="60">
        <v>74</v>
      </c>
      <c r="I505" s="66">
        <f t="shared" si="36"/>
        <v>256</v>
      </c>
      <c r="J505" s="68">
        <v>18</v>
      </c>
      <c r="K505" s="61">
        <v>20</v>
      </c>
      <c r="L505" s="69">
        <f t="shared" si="37"/>
        <v>36</v>
      </c>
      <c r="M505" s="71">
        <f t="shared" si="38"/>
        <v>384</v>
      </c>
    </row>
    <row r="506" spans="1:13" x14ac:dyDescent="0.2">
      <c r="A506" s="54">
        <v>305</v>
      </c>
      <c r="B506" s="57" t="s">
        <v>477</v>
      </c>
      <c r="C506" s="58" t="s">
        <v>313</v>
      </c>
      <c r="D506" s="58" t="s">
        <v>487</v>
      </c>
      <c r="E506" s="58" t="s">
        <v>45</v>
      </c>
      <c r="F506" s="58" t="s">
        <v>30</v>
      </c>
      <c r="G506" s="59">
        <v>152</v>
      </c>
      <c r="H506" s="60">
        <v>74</v>
      </c>
      <c r="I506" s="66">
        <f t="shared" si="36"/>
        <v>226</v>
      </c>
      <c r="J506" s="68">
        <v>18</v>
      </c>
      <c r="K506" s="61">
        <v>20</v>
      </c>
      <c r="L506" s="69">
        <f t="shared" si="37"/>
        <v>36</v>
      </c>
      <c r="M506" s="71">
        <f t="shared" si="38"/>
        <v>339</v>
      </c>
    </row>
    <row r="507" spans="1:13" x14ac:dyDescent="0.2">
      <c r="A507" s="54">
        <v>305</v>
      </c>
      <c r="B507" s="57" t="s">
        <v>477</v>
      </c>
      <c r="C507" s="58" t="s">
        <v>313</v>
      </c>
      <c r="D507" s="58" t="s">
        <v>487</v>
      </c>
      <c r="E507" s="58" t="s">
        <v>31</v>
      </c>
      <c r="F507" s="58" t="s">
        <v>34</v>
      </c>
      <c r="G507" s="59">
        <v>182</v>
      </c>
      <c r="H507" s="60">
        <v>74</v>
      </c>
      <c r="I507" s="66">
        <f t="shared" si="36"/>
        <v>256</v>
      </c>
      <c r="J507" s="68">
        <v>18</v>
      </c>
      <c r="K507" s="61">
        <v>20</v>
      </c>
      <c r="L507" s="69">
        <f t="shared" si="37"/>
        <v>36</v>
      </c>
      <c r="M507" s="71">
        <f t="shared" si="38"/>
        <v>384</v>
      </c>
    </row>
    <row r="508" spans="1:13" hidden="1" x14ac:dyDescent="0.2">
      <c r="A508" s="53">
        <v>306</v>
      </c>
      <c r="B508" s="62" t="s">
        <v>477</v>
      </c>
      <c r="C508" s="63" t="s">
        <v>488</v>
      </c>
      <c r="D508" s="63" t="s">
        <v>489</v>
      </c>
      <c r="E508" s="63" t="s">
        <v>27</v>
      </c>
      <c r="F508" s="63" t="s">
        <v>169</v>
      </c>
      <c r="G508" s="64">
        <v>130</v>
      </c>
      <c r="H508" s="60">
        <v>69</v>
      </c>
      <c r="I508" s="66">
        <f t="shared" si="36"/>
        <v>199</v>
      </c>
      <c r="J508" s="68">
        <f t="shared" si="39"/>
        <v>17</v>
      </c>
      <c r="K508" s="61">
        <v>19</v>
      </c>
      <c r="L508" s="69">
        <f t="shared" si="37"/>
        <v>33</v>
      </c>
      <c r="M508" s="71">
        <f t="shared" si="38"/>
        <v>299</v>
      </c>
    </row>
    <row r="509" spans="1:13" hidden="1" x14ac:dyDescent="0.2">
      <c r="A509" s="53">
        <v>306</v>
      </c>
      <c r="B509" s="62" t="s">
        <v>477</v>
      </c>
      <c r="C509" s="63" t="s">
        <v>488</v>
      </c>
      <c r="D509" s="63" t="s">
        <v>489</v>
      </c>
      <c r="E509" s="63" t="s">
        <v>170</v>
      </c>
      <c r="F509" s="63" t="s">
        <v>77</v>
      </c>
      <c r="G509" s="64">
        <v>135</v>
      </c>
      <c r="H509" s="60">
        <v>69</v>
      </c>
      <c r="I509" s="66">
        <f t="shared" si="36"/>
        <v>204</v>
      </c>
      <c r="J509" s="68">
        <f t="shared" si="39"/>
        <v>17</v>
      </c>
      <c r="K509" s="61">
        <v>19</v>
      </c>
      <c r="L509" s="69">
        <f t="shared" si="37"/>
        <v>33</v>
      </c>
      <c r="M509" s="71">
        <f t="shared" si="38"/>
        <v>306</v>
      </c>
    </row>
    <row r="510" spans="1:13" hidden="1" x14ac:dyDescent="0.2">
      <c r="A510" s="53">
        <v>306</v>
      </c>
      <c r="B510" s="62" t="s">
        <v>477</v>
      </c>
      <c r="C510" s="63" t="s">
        <v>488</v>
      </c>
      <c r="D510" s="63" t="s">
        <v>489</v>
      </c>
      <c r="E510" s="63" t="s">
        <v>78</v>
      </c>
      <c r="F510" s="63" t="s">
        <v>54</v>
      </c>
      <c r="G510" s="64">
        <v>222</v>
      </c>
      <c r="H510" s="60">
        <v>69</v>
      </c>
      <c r="I510" s="66">
        <f t="shared" si="36"/>
        <v>291</v>
      </c>
      <c r="J510" s="68">
        <f t="shared" si="39"/>
        <v>17</v>
      </c>
      <c r="K510" s="61">
        <v>19</v>
      </c>
      <c r="L510" s="69">
        <f t="shared" si="37"/>
        <v>33</v>
      </c>
      <c r="M510" s="71">
        <f t="shared" si="38"/>
        <v>437</v>
      </c>
    </row>
    <row r="511" spans="1:13" hidden="1" x14ac:dyDescent="0.2">
      <c r="A511" s="53">
        <v>306</v>
      </c>
      <c r="B511" s="62" t="s">
        <v>477</v>
      </c>
      <c r="C511" s="63" t="s">
        <v>488</v>
      </c>
      <c r="D511" s="63" t="s">
        <v>489</v>
      </c>
      <c r="E511" s="63" t="s">
        <v>55</v>
      </c>
      <c r="F511" s="63" t="s">
        <v>34</v>
      </c>
      <c r="G511" s="64">
        <v>130</v>
      </c>
      <c r="H511" s="60">
        <v>69</v>
      </c>
      <c r="I511" s="66">
        <f t="shared" si="36"/>
        <v>199</v>
      </c>
      <c r="J511" s="68">
        <f t="shared" si="39"/>
        <v>17</v>
      </c>
      <c r="K511" s="61">
        <v>19</v>
      </c>
      <c r="L511" s="69">
        <f t="shared" si="37"/>
        <v>33</v>
      </c>
      <c r="M511" s="71">
        <f t="shared" si="38"/>
        <v>299</v>
      </c>
    </row>
    <row r="512" spans="1:13" hidden="1" x14ac:dyDescent="0.2">
      <c r="A512" s="54">
        <v>307</v>
      </c>
      <c r="B512" s="57" t="s">
        <v>490</v>
      </c>
      <c r="C512" s="58" t="s">
        <v>491</v>
      </c>
      <c r="D512" s="58" t="s">
        <v>492</v>
      </c>
      <c r="E512" s="58" t="s">
        <v>24</v>
      </c>
      <c r="F512" s="58" t="s">
        <v>24</v>
      </c>
      <c r="G512" s="59">
        <v>118</v>
      </c>
      <c r="H512" s="60">
        <v>64</v>
      </c>
      <c r="I512" s="66">
        <f t="shared" si="36"/>
        <v>182</v>
      </c>
      <c r="J512" s="68">
        <f t="shared" si="39"/>
        <v>16</v>
      </c>
      <c r="K512" s="61">
        <f t="shared" si="40"/>
        <v>19</v>
      </c>
      <c r="L512" s="69">
        <f t="shared" si="37"/>
        <v>29</v>
      </c>
      <c r="M512" s="71">
        <f t="shared" si="38"/>
        <v>273</v>
      </c>
    </row>
    <row r="513" spans="1:13" hidden="1" x14ac:dyDescent="0.2">
      <c r="A513" s="53">
        <v>313</v>
      </c>
      <c r="B513" s="62" t="s">
        <v>490</v>
      </c>
      <c r="C513" s="63" t="s">
        <v>493</v>
      </c>
      <c r="D513" s="63" t="s">
        <v>493</v>
      </c>
      <c r="E513" s="63" t="s">
        <v>24</v>
      </c>
      <c r="F513" s="63" t="s">
        <v>24</v>
      </c>
      <c r="G513" s="64">
        <v>119</v>
      </c>
      <c r="H513" s="60">
        <v>64</v>
      </c>
      <c r="I513" s="66">
        <f t="shared" si="36"/>
        <v>183</v>
      </c>
      <c r="J513" s="68">
        <f t="shared" si="39"/>
        <v>16</v>
      </c>
      <c r="K513" s="61">
        <f t="shared" si="40"/>
        <v>19</v>
      </c>
      <c r="L513" s="69">
        <f t="shared" si="37"/>
        <v>29</v>
      </c>
      <c r="M513" s="71">
        <f t="shared" si="38"/>
        <v>275</v>
      </c>
    </row>
    <row r="514" spans="1:13" hidden="1" x14ac:dyDescent="0.2">
      <c r="A514" s="54">
        <v>309</v>
      </c>
      <c r="B514" s="57" t="s">
        <v>490</v>
      </c>
      <c r="C514" s="58" t="s">
        <v>494</v>
      </c>
      <c r="D514" s="58" t="s">
        <v>495</v>
      </c>
      <c r="E514" s="58" t="s">
        <v>24</v>
      </c>
      <c r="F514" s="58" t="s">
        <v>24</v>
      </c>
      <c r="G514" s="59">
        <v>124</v>
      </c>
      <c r="H514" s="60">
        <v>64</v>
      </c>
      <c r="I514" s="66">
        <f t="shared" si="36"/>
        <v>188</v>
      </c>
      <c r="J514" s="68">
        <f t="shared" si="39"/>
        <v>16</v>
      </c>
      <c r="K514" s="61">
        <f t="shared" si="40"/>
        <v>19</v>
      </c>
      <c r="L514" s="69">
        <f t="shared" si="37"/>
        <v>29</v>
      </c>
      <c r="M514" s="71">
        <f t="shared" si="38"/>
        <v>282</v>
      </c>
    </row>
    <row r="515" spans="1:13" hidden="1" x14ac:dyDescent="0.2">
      <c r="A515" s="53">
        <v>311</v>
      </c>
      <c r="B515" s="62" t="s">
        <v>490</v>
      </c>
      <c r="C515" s="63" t="s">
        <v>496</v>
      </c>
      <c r="D515" s="63" t="s">
        <v>497</v>
      </c>
      <c r="E515" s="63" t="s">
        <v>24</v>
      </c>
      <c r="F515" s="63" t="s">
        <v>24</v>
      </c>
      <c r="G515" s="64">
        <v>110</v>
      </c>
      <c r="H515" s="60">
        <v>64</v>
      </c>
      <c r="I515" s="66">
        <f t="shared" si="36"/>
        <v>174</v>
      </c>
      <c r="J515" s="68">
        <f t="shared" si="39"/>
        <v>16</v>
      </c>
      <c r="K515" s="61">
        <f t="shared" si="40"/>
        <v>19</v>
      </c>
      <c r="L515" s="69">
        <f t="shared" si="37"/>
        <v>29</v>
      </c>
      <c r="M515" s="71">
        <f t="shared" si="38"/>
        <v>261</v>
      </c>
    </row>
    <row r="516" spans="1:13" hidden="1" x14ac:dyDescent="0.2">
      <c r="A516" s="54">
        <v>312</v>
      </c>
      <c r="B516" s="57" t="s">
        <v>490</v>
      </c>
      <c r="C516" s="58" t="s">
        <v>498</v>
      </c>
      <c r="D516" s="58" t="s">
        <v>499</v>
      </c>
      <c r="E516" s="58" t="s">
        <v>24</v>
      </c>
      <c r="F516" s="58" t="s">
        <v>24</v>
      </c>
      <c r="G516" s="59">
        <v>121</v>
      </c>
      <c r="H516" s="60">
        <v>64</v>
      </c>
      <c r="I516" s="66">
        <f t="shared" si="36"/>
        <v>185</v>
      </c>
      <c r="J516" s="68">
        <f t="shared" si="39"/>
        <v>16</v>
      </c>
      <c r="K516" s="61">
        <f t="shared" si="40"/>
        <v>19</v>
      </c>
      <c r="L516" s="69">
        <f t="shared" si="37"/>
        <v>29</v>
      </c>
      <c r="M516" s="71">
        <f t="shared" si="38"/>
        <v>278</v>
      </c>
    </row>
    <row r="517" spans="1:13" x14ac:dyDescent="0.2">
      <c r="A517" s="53">
        <v>489</v>
      </c>
      <c r="B517" s="62" t="s">
        <v>490</v>
      </c>
      <c r="C517" s="63" t="s">
        <v>500</v>
      </c>
      <c r="D517" s="63" t="s">
        <v>500</v>
      </c>
      <c r="E517" s="63" t="s">
        <v>27</v>
      </c>
      <c r="F517" s="63" t="s">
        <v>44</v>
      </c>
      <c r="G517" s="64">
        <v>156</v>
      </c>
      <c r="H517" s="60">
        <v>74</v>
      </c>
      <c r="I517" s="66">
        <f t="shared" si="36"/>
        <v>230</v>
      </c>
      <c r="J517" s="68">
        <v>18</v>
      </c>
      <c r="K517" s="61">
        <v>20</v>
      </c>
      <c r="L517" s="69">
        <f t="shared" si="37"/>
        <v>36</v>
      </c>
      <c r="M517" s="71">
        <f t="shared" si="38"/>
        <v>345</v>
      </c>
    </row>
    <row r="518" spans="1:13" x14ac:dyDescent="0.2">
      <c r="A518" s="53">
        <v>489</v>
      </c>
      <c r="B518" s="62" t="s">
        <v>490</v>
      </c>
      <c r="C518" s="63" t="s">
        <v>500</v>
      </c>
      <c r="D518" s="63" t="s">
        <v>500</v>
      </c>
      <c r="E518" s="63" t="s">
        <v>45</v>
      </c>
      <c r="F518" s="63" t="s">
        <v>30</v>
      </c>
      <c r="G518" s="64">
        <v>133</v>
      </c>
      <c r="H518" s="60">
        <v>74</v>
      </c>
      <c r="I518" s="66">
        <f t="shared" ref="I518:I581" si="41">G518+H518</f>
        <v>207</v>
      </c>
      <c r="J518" s="68">
        <v>18</v>
      </c>
      <c r="K518" s="61">
        <v>20</v>
      </c>
      <c r="L518" s="69">
        <f t="shared" ref="L518:L581" si="42">H518-SUM(J518,K518)</f>
        <v>36</v>
      </c>
      <c r="M518" s="71">
        <f t="shared" ref="M518:M581" si="43">ROUND(I518*150%,0)</f>
        <v>311</v>
      </c>
    </row>
    <row r="519" spans="1:13" x14ac:dyDescent="0.2">
      <c r="A519" s="53">
        <v>489</v>
      </c>
      <c r="B519" s="62" t="s">
        <v>490</v>
      </c>
      <c r="C519" s="63" t="s">
        <v>500</v>
      </c>
      <c r="D519" s="63" t="s">
        <v>500</v>
      </c>
      <c r="E519" s="63" t="s">
        <v>31</v>
      </c>
      <c r="F519" s="63" t="s">
        <v>54</v>
      </c>
      <c r="G519" s="64">
        <v>203</v>
      </c>
      <c r="H519" s="60">
        <v>74</v>
      </c>
      <c r="I519" s="66">
        <f t="shared" si="41"/>
        <v>277</v>
      </c>
      <c r="J519" s="68">
        <v>18</v>
      </c>
      <c r="K519" s="61">
        <v>20</v>
      </c>
      <c r="L519" s="69">
        <f t="shared" si="42"/>
        <v>36</v>
      </c>
      <c r="M519" s="71">
        <f t="shared" si="43"/>
        <v>416</v>
      </c>
    </row>
    <row r="520" spans="1:13" x14ac:dyDescent="0.2">
      <c r="A520" s="53">
        <v>489</v>
      </c>
      <c r="B520" s="62" t="s">
        <v>490</v>
      </c>
      <c r="C520" s="63" t="s">
        <v>500</v>
      </c>
      <c r="D520" s="63" t="s">
        <v>500</v>
      </c>
      <c r="E520" s="63" t="s">
        <v>55</v>
      </c>
      <c r="F520" s="63" t="s">
        <v>34</v>
      </c>
      <c r="G520" s="64">
        <v>156</v>
      </c>
      <c r="H520" s="60">
        <v>74</v>
      </c>
      <c r="I520" s="66">
        <f t="shared" si="41"/>
        <v>230</v>
      </c>
      <c r="J520" s="68">
        <v>18</v>
      </c>
      <c r="K520" s="61">
        <v>20</v>
      </c>
      <c r="L520" s="69">
        <f t="shared" si="42"/>
        <v>36</v>
      </c>
      <c r="M520" s="71">
        <f t="shared" si="43"/>
        <v>345</v>
      </c>
    </row>
    <row r="521" spans="1:13" hidden="1" x14ac:dyDescent="0.2">
      <c r="A521" s="54">
        <v>314</v>
      </c>
      <c r="B521" s="57" t="s">
        <v>490</v>
      </c>
      <c r="C521" s="58" t="s">
        <v>501</v>
      </c>
      <c r="D521" s="58" t="s">
        <v>501</v>
      </c>
      <c r="E521" s="58" t="s">
        <v>24</v>
      </c>
      <c r="F521" s="58" t="s">
        <v>24</v>
      </c>
      <c r="G521" s="59">
        <v>121</v>
      </c>
      <c r="H521" s="60">
        <v>59</v>
      </c>
      <c r="I521" s="66">
        <f t="shared" si="41"/>
        <v>180</v>
      </c>
      <c r="J521" s="68">
        <f t="shared" ref="J521:J581" si="44">ROUND(H521*25%,0)</f>
        <v>15</v>
      </c>
      <c r="K521" s="61">
        <f t="shared" ref="K521:K581" si="45">ROUND(H521*30%,0)</f>
        <v>18</v>
      </c>
      <c r="L521" s="69">
        <f t="shared" si="42"/>
        <v>26</v>
      </c>
      <c r="M521" s="71">
        <f t="shared" si="43"/>
        <v>270</v>
      </c>
    </row>
    <row r="522" spans="1:13" hidden="1" x14ac:dyDescent="0.2">
      <c r="A522" s="53">
        <v>315</v>
      </c>
      <c r="B522" s="62" t="s">
        <v>490</v>
      </c>
      <c r="C522" s="63" t="s">
        <v>502</v>
      </c>
      <c r="D522" s="63" t="s">
        <v>503</v>
      </c>
      <c r="E522" s="63" t="s">
        <v>24</v>
      </c>
      <c r="F522" s="63" t="s">
        <v>24</v>
      </c>
      <c r="G522" s="64">
        <v>129</v>
      </c>
      <c r="H522" s="60">
        <v>64</v>
      </c>
      <c r="I522" s="66">
        <f t="shared" si="41"/>
        <v>193</v>
      </c>
      <c r="J522" s="68">
        <f t="shared" si="44"/>
        <v>16</v>
      </c>
      <c r="K522" s="61">
        <f t="shared" si="45"/>
        <v>19</v>
      </c>
      <c r="L522" s="69">
        <f t="shared" si="42"/>
        <v>29</v>
      </c>
      <c r="M522" s="71">
        <f t="shared" si="43"/>
        <v>290</v>
      </c>
    </row>
    <row r="523" spans="1:13" hidden="1" x14ac:dyDescent="0.2">
      <c r="A523" s="54">
        <v>435</v>
      </c>
      <c r="B523" s="57" t="s">
        <v>490</v>
      </c>
      <c r="C523" s="58" t="s">
        <v>504</v>
      </c>
      <c r="D523" s="58" t="s">
        <v>504</v>
      </c>
      <c r="E523" s="58" t="s">
        <v>24</v>
      </c>
      <c r="F523" s="58" t="s">
        <v>24</v>
      </c>
      <c r="G523" s="59">
        <v>126</v>
      </c>
      <c r="H523" s="60">
        <v>69</v>
      </c>
      <c r="I523" s="66">
        <f t="shared" si="41"/>
        <v>195</v>
      </c>
      <c r="J523" s="68">
        <f t="shared" si="44"/>
        <v>17</v>
      </c>
      <c r="K523" s="61">
        <v>19</v>
      </c>
      <c r="L523" s="69">
        <f t="shared" si="42"/>
        <v>33</v>
      </c>
      <c r="M523" s="71">
        <f t="shared" si="43"/>
        <v>293</v>
      </c>
    </row>
    <row r="524" spans="1:13" hidden="1" x14ac:dyDescent="0.2">
      <c r="A524" s="53">
        <v>317</v>
      </c>
      <c r="B524" s="62" t="s">
        <v>490</v>
      </c>
      <c r="C524" s="63" t="s">
        <v>505</v>
      </c>
      <c r="D524" s="63" t="s">
        <v>505</v>
      </c>
      <c r="E524" s="63" t="s">
        <v>27</v>
      </c>
      <c r="F524" s="63" t="s">
        <v>75</v>
      </c>
      <c r="G524" s="64">
        <v>211</v>
      </c>
      <c r="H524" s="60">
        <v>79</v>
      </c>
      <c r="I524" s="66">
        <f t="shared" si="41"/>
        <v>290</v>
      </c>
      <c r="J524" s="68">
        <v>19</v>
      </c>
      <c r="K524" s="61">
        <v>22</v>
      </c>
      <c r="L524" s="69">
        <f t="shared" si="42"/>
        <v>38</v>
      </c>
      <c r="M524" s="71">
        <f t="shared" si="43"/>
        <v>435</v>
      </c>
    </row>
    <row r="525" spans="1:13" hidden="1" x14ac:dyDescent="0.2">
      <c r="A525" s="53">
        <v>317</v>
      </c>
      <c r="B525" s="62" t="s">
        <v>490</v>
      </c>
      <c r="C525" s="63" t="s">
        <v>505</v>
      </c>
      <c r="D525" s="63" t="s">
        <v>505</v>
      </c>
      <c r="E525" s="63" t="s">
        <v>76</v>
      </c>
      <c r="F525" s="63" t="s">
        <v>28</v>
      </c>
      <c r="G525" s="64">
        <v>157</v>
      </c>
      <c r="H525" s="60">
        <v>79</v>
      </c>
      <c r="I525" s="66">
        <f t="shared" si="41"/>
        <v>236</v>
      </c>
      <c r="J525" s="68">
        <v>19</v>
      </c>
      <c r="K525" s="61">
        <v>22</v>
      </c>
      <c r="L525" s="69">
        <f t="shared" si="42"/>
        <v>38</v>
      </c>
      <c r="M525" s="71">
        <f t="shared" si="43"/>
        <v>354</v>
      </c>
    </row>
    <row r="526" spans="1:13" hidden="1" x14ac:dyDescent="0.2">
      <c r="A526" s="53">
        <v>317</v>
      </c>
      <c r="B526" s="62" t="s">
        <v>490</v>
      </c>
      <c r="C526" s="63" t="s">
        <v>505</v>
      </c>
      <c r="D526" s="63" t="s">
        <v>505</v>
      </c>
      <c r="E526" s="63" t="s">
        <v>29</v>
      </c>
      <c r="F526" s="63" t="s">
        <v>77</v>
      </c>
      <c r="G526" s="64">
        <v>210</v>
      </c>
      <c r="H526" s="60">
        <v>79</v>
      </c>
      <c r="I526" s="66">
        <f t="shared" si="41"/>
        <v>289</v>
      </c>
      <c r="J526" s="68">
        <v>19</v>
      </c>
      <c r="K526" s="61">
        <v>22</v>
      </c>
      <c r="L526" s="69">
        <f t="shared" si="42"/>
        <v>38</v>
      </c>
      <c r="M526" s="71">
        <f t="shared" si="43"/>
        <v>434</v>
      </c>
    </row>
    <row r="527" spans="1:13" hidden="1" x14ac:dyDescent="0.2">
      <c r="A527" s="53">
        <v>317</v>
      </c>
      <c r="B527" s="62" t="s">
        <v>490</v>
      </c>
      <c r="C527" s="63" t="s">
        <v>505</v>
      </c>
      <c r="D527" s="63" t="s">
        <v>505</v>
      </c>
      <c r="E527" s="63" t="s">
        <v>78</v>
      </c>
      <c r="F527" s="63" t="s">
        <v>54</v>
      </c>
      <c r="G527" s="64">
        <v>169</v>
      </c>
      <c r="H527" s="60">
        <v>79</v>
      </c>
      <c r="I527" s="66">
        <f t="shared" si="41"/>
        <v>248</v>
      </c>
      <c r="J527" s="68">
        <v>19</v>
      </c>
      <c r="K527" s="61">
        <v>22</v>
      </c>
      <c r="L527" s="69">
        <f t="shared" si="42"/>
        <v>38</v>
      </c>
      <c r="M527" s="71">
        <f t="shared" si="43"/>
        <v>372</v>
      </c>
    </row>
    <row r="528" spans="1:13" hidden="1" x14ac:dyDescent="0.2">
      <c r="A528" s="53">
        <v>317</v>
      </c>
      <c r="B528" s="62" t="s">
        <v>490</v>
      </c>
      <c r="C528" s="63" t="s">
        <v>505</v>
      </c>
      <c r="D528" s="63" t="s">
        <v>505</v>
      </c>
      <c r="E528" s="63" t="s">
        <v>55</v>
      </c>
      <c r="F528" s="63" t="s">
        <v>34</v>
      </c>
      <c r="G528" s="64">
        <v>211</v>
      </c>
      <c r="H528" s="60">
        <v>79</v>
      </c>
      <c r="I528" s="66">
        <f t="shared" si="41"/>
        <v>290</v>
      </c>
      <c r="J528" s="68">
        <v>19</v>
      </c>
      <c r="K528" s="61">
        <v>22</v>
      </c>
      <c r="L528" s="69">
        <f t="shared" si="42"/>
        <v>38</v>
      </c>
      <c r="M528" s="71">
        <f t="shared" si="43"/>
        <v>435</v>
      </c>
    </row>
    <row r="529" spans="1:13" hidden="1" x14ac:dyDescent="0.2">
      <c r="A529" s="54">
        <v>318</v>
      </c>
      <c r="B529" s="57" t="s">
        <v>490</v>
      </c>
      <c r="C529" s="58" t="s">
        <v>506</v>
      </c>
      <c r="D529" s="58" t="s">
        <v>507</v>
      </c>
      <c r="E529" s="58" t="s">
        <v>24</v>
      </c>
      <c r="F529" s="58" t="s">
        <v>24</v>
      </c>
      <c r="G529" s="59">
        <v>136</v>
      </c>
      <c r="H529" s="60">
        <v>64</v>
      </c>
      <c r="I529" s="66">
        <f t="shared" si="41"/>
        <v>200</v>
      </c>
      <c r="J529" s="68">
        <f t="shared" si="44"/>
        <v>16</v>
      </c>
      <c r="K529" s="61">
        <f t="shared" si="45"/>
        <v>19</v>
      </c>
      <c r="L529" s="69">
        <f t="shared" si="42"/>
        <v>29</v>
      </c>
      <c r="M529" s="71">
        <f t="shared" si="43"/>
        <v>300</v>
      </c>
    </row>
    <row r="530" spans="1:13" hidden="1" x14ac:dyDescent="0.2">
      <c r="A530" s="53">
        <v>319</v>
      </c>
      <c r="B530" s="62" t="s">
        <v>490</v>
      </c>
      <c r="C530" s="63" t="s">
        <v>508</v>
      </c>
      <c r="D530" s="63" t="s">
        <v>509</v>
      </c>
      <c r="E530" s="63" t="s">
        <v>24</v>
      </c>
      <c r="F530" s="63" t="s">
        <v>24</v>
      </c>
      <c r="G530" s="64">
        <v>121</v>
      </c>
      <c r="H530" s="60">
        <v>59</v>
      </c>
      <c r="I530" s="66">
        <f t="shared" si="41"/>
        <v>180</v>
      </c>
      <c r="J530" s="68">
        <f t="shared" si="44"/>
        <v>15</v>
      </c>
      <c r="K530" s="61">
        <f t="shared" si="45"/>
        <v>18</v>
      </c>
      <c r="L530" s="69">
        <f t="shared" si="42"/>
        <v>26</v>
      </c>
      <c r="M530" s="71">
        <f t="shared" si="43"/>
        <v>270</v>
      </c>
    </row>
    <row r="531" spans="1:13" hidden="1" x14ac:dyDescent="0.2">
      <c r="A531" s="54">
        <v>321</v>
      </c>
      <c r="B531" s="57" t="s">
        <v>490</v>
      </c>
      <c r="C531" s="58" t="s">
        <v>510</v>
      </c>
      <c r="D531" s="58" t="s">
        <v>511</v>
      </c>
      <c r="E531" s="58" t="s">
        <v>24</v>
      </c>
      <c r="F531" s="58" t="s">
        <v>24</v>
      </c>
      <c r="G531" s="59">
        <v>114</v>
      </c>
      <c r="H531" s="60">
        <v>69</v>
      </c>
      <c r="I531" s="66">
        <f t="shared" si="41"/>
        <v>183</v>
      </c>
      <c r="J531" s="68">
        <f t="shared" si="44"/>
        <v>17</v>
      </c>
      <c r="K531" s="61">
        <v>19</v>
      </c>
      <c r="L531" s="69">
        <f t="shared" si="42"/>
        <v>33</v>
      </c>
      <c r="M531" s="71">
        <f t="shared" si="43"/>
        <v>275</v>
      </c>
    </row>
    <row r="532" spans="1:13" hidden="1" x14ac:dyDescent="0.2">
      <c r="A532" s="53">
        <v>322</v>
      </c>
      <c r="B532" s="62" t="s">
        <v>512</v>
      </c>
      <c r="C532" s="63" t="s">
        <v>513</v>
      </c>
      <c r="D532" s="63" t="s">
        <v>159</v>
      </c>
      <c r="E532" s="63" t="s">
        <v>24</v>
      </c>
      <c r="F532" s="63" t="s">
        <v>24</v>
      </c>
      <c r="G532" s="64">
        <v>108</v>
      </c>
      <c r="H532" s="60">
        <v>69</v>
      </c>
      <c r="I532" s="66">
        <f t="shared" si="41"/>
        <v>177</v>
      </c>
      <c r="J532" s="68">
        <f t="shared" si="44"/>
        <v>17</v>
      </c>
      <c r="K532" s="61">
        <v>19</v>
      </c>
      <c r="L532" s="69">
        <f t="shared" si="42"/>
        <v>33</v>
      </c>
      <c r="M532" s="71">
        <f t="shared" si="43"/>
        <v>266</v>
      </c>
    </row>
    <row r="533" spans="1:13" hidden="1" x14ac:dyDescent="0.2">
      <c r="A533" s="54">
        <v>323</v>
      </c>
      <c r="B533" s="57" t="s">
        <v>512</v>
      </c>
      <c r="C533" s="58" t="s">
        <v>514</v>
      </c>
      <c r="D533" s="58" t="s">
        <v>515</v>
      </c>
      <c r="E533" s="58" t="s">
        <v>27</v>
      </c>
      <c r="F533" s="58" t="s">
        <v>44</v>
      </c>
      <c r="G533" s="59">
        <v>231</v>
      </c>
      <c r="H533" s="60">
        <v>64</v>
      </c>
      <c r="I533" s="66">
        <f t="shared" si="41"/>
        <v>295</v>
      </c>
      <c r="J533" s="68">
        <f t="shared" si="44"/>
        <v>16</v>
      </c>
      <c r="K533" s="61">
        <f t="shared" si="45"/>
        <v>19</v>
      </c>
      <c r="L533" s="69">
        <f t="shared" si="42"/>
        <v>29</v>
      </c>
      <c r="M533" s="71">
        <f t="shared" si="43"/>
        <v>443</v>
      </c>
    </row>
    <row r="534" spans="1:13" hidden="1" x14ac:dyDescent="0.2">
      <c r="A534" s="54">
        <v>323</v>
      </c>
      <c r="B534" s="57" t="s">
        <v>512</v>
      </c>
      <c r="C534" s="58" t="s">
        <v>514</v>
      </c>
      <c r="D534" s="58" t="s">
        <v>515</v>
      </c>
      <c r="E534" s="58" t="s">
        <v>45</v>
      </c>
      <c r="F534" s="58" t="s">
        <v>30</v>
      </c>
      <c r="G534" s="59">
        <v>143</v>
      </c>
      <c r="H534" s="60">
        <v>64</v>
      </c>
      <c r="I534" s="66">
        <f t="shared" si="41"/>
        <v>207</v>
      </c>
      <c r="J534" s="68">
        <f t="shared" si="44"/>
        <v>16</v>
      </c>
      <c r="K534" s="61">
        <f t="shared" si="45"/>
        <v>19</v>
      </c>
      <c r="L534" s="69">
        <f t="shared" si="42"/>
        <v>29</v>
      </c>
      <c r="M534" s="71">
        <f t="shared" si="43"/>
        <v>311</v>
      </c>
    </row>
    <row r="535" spans="1:13" hidden="1" x14ac:dyDescent="0.2">
      <c r="A535" s="54">
        <v>323</v>
      </c>
      <c r="B535" s="57" t="s">
        <v>512</v>
      </c>
      <c r="C535" s="58" t="s">
        <v>514</v>
      </c>
      <c r="D535" s="58" t="s">
        <v>515</v>
      </c>
      <c r="E535" s="58" t="s">
        <v>31</v>
      </c>
      <c r="F535" s="58" t="s">
        <v>54</v>
      </c>
      <c r="G535" s="59">
        <v>284</v>
      </c>
      <c r="H535" s="60">
        <v>64</v>
      </c>
      <c r="I535" s="66">
        <f t="shared" si="41"/>
        <v>348</v>
      </c>
      <c r="J535" s="68">
        <f t="shared" si="44"/>
        <v>16</v>
      </c>
      <c r="K535" s="61">
        <f t="shared" si="45"/>
        <v>19</v>
      </c>
      <c r="L535" s="69">
        <f t="shared" si="42"/>
        <v>29</v>
      </c>
      <c r="M535" s="71">
        <f t="shared" si="43"/>
        <v>522</v>
      </c>
    </row>
    <row r="536" spans="1:13" hidden="1" x14ac:dyDescent="0.2">
      <c r="A536" s="54">
        <v>323</v>
      </c>
      <c r="B536" s="57" t="s">
        <v>512</v>
      </c>
      <c r="C536" s="58" t="s">
        <v>514</v>
      </c>
      <c r="D536" s="58" t="s">
        <v>515</v>
      </c>
      <c r="E536" s="58" t="s">
        <v>55</v>
      </c>
      <c r="F536" s="58" t="s">
        <v>34</v>
      </c>
      <c r="G536" s="59">
        <v>231</v>
      </c>
      <c r="H536" s="60">
        <v>64</v>
      </c>
      <c r="I536" s="66">
        <f t="shared" si="41"/>
        <v>295</v>
      </c>
      <c r="J536" s="68">
        <f t="shared" si="44"/>
        <v>16</v>
      </c>
      <c r="K536" s="61">
        <f t="shared" si="45"/>
        <v>19</v>
      </c>
      <c r="L536" s="69">
        <f t="shared" si="42"/>
        <v>29</v>
      </c>
      <c r="M536" s="71">
        <f t="shared" si="43"/>
        <v>443</v>
      </c>
    </row>
    <row r="537" spans="1:13" hidden="1" x14ac:dyDescent="0.2">
      <c r="A537" s="53">
        <v>325</v>
      </c>
      <c r="B537" s="62" t="s">
        <v>512</v>
      </c>
      <c r="C537" s="63" t="s">
        <v>516</v>
      </c>
      <c r="D537" s="63" t="s">
        <v>516</v>
      </c>
      <c r="E537" s="63" t="s">
        <v>24</v>
      </c>
      <c r="F537" s="63" t="s">
        <v>24</v>
      </c>
      <c r="G537" s="64">
        <v>155</v>
      </c>
      <c r="H537" s="60">
        <v>64</v>
      </c>
      <c r="I537" s="66">
        <f t="shared" si="41"/>
        <v>219</v>
      </c>
      <c r="J537" s="68">
        <f t="shared" si="44"/>
        <v>16</v>
      </c>
      <c r="K537" s="61">
        <f t="shared" si="45"/>
        <v>19</v>
      </c>
      <c r="L537" s="69">
        <f t="shared" si="42"/>
        <v>29</v>
      </c>
      <c r="M537" s="71">
        <f t="shared" si="43"/>
        <v>329</v>
      </c>
    </row>
    <row r="538" spans="1:13" hidden="1" x14ac:dyDescent="0.2">
      <c r="A538" s="54">
        <v>326</v>
      </c>
      <c r="B538" s="57" t="s">
        <v>517</v>
      </c>
      <c r="C538" s="58" t="s">
        <v>518</v>
      </c>
      <c r="D538" s="58" t="s">
        <v>519</v>
      </c>
      <c r="E538" s="58" t="s">
        <v>27</v>
      </c>
      <c r="F538" s="58" t="s">
        <v>28</v>
      </c>
      <c r="G538" s="59">
        <v>249</v>
      </c>
      <c r="H538" s="60">
        <v>79</v>
      </c>
      <c r="I538" s="66">
        <f t="shared" si="41"/>
        <v>328</v>
      </c>
      <c r="J538" s="68">
        <v>19</v>
      </c>
      <c r="K538" s="61">
        <v>22</v>
      </c>
      <c r="L538" s="69">
        <f t="shared" si="42"/>
        <v>38</v>
      </c>
      <c r="M538" s="71">
        <f t="shared" si="43"/>
        <v>492</v>
      </c>
    </row>
    <row r="539" spans="1:13" hidden="1" x14ac:dyDescent="0.2">
      <c r="A539" s="54">
        <v>326</v>
      </c>
      <c r="B539" s="57" t="s">
        <v>517</v>
      </c>
      <c r="C539" s="58" t="s">
        <v>518</v>
      </c>
      <c r="D539" s="58" t="s">
        <v>519</v>
      </c>
      <c r="E539" s="58" t="s">
        <v>29</v>
      </c>
      <c r="F539" s="58" t="s">
        <v>30</v>
      </c>
      <c r="G539" s="59">
        <v>303</v>
      </c>
      <c r="H539" s="60">
        <v>79</v>
      </c>
      <c r="I539" s="66">
        <f t="shared" si="41"/>
        <v>382</v>
      </c>
      <c r="J539" s="68">
        <v>19</v>
      </c>
      <c r="K539" s="61">
        <v>22</v>
      </c>
      <c r="L539" s="69">
        <f t="shared" si="42"/>
        <v>38</v>
      </c>
      <c r="M539" s="71">
        <f t="shared" si="43"/>
        <v>573</v>
      </c>
    </row>
    <row r="540" spans="1:13" hidden="1" x14ac:dyDescent="0.2">
      <c r="A540" s="54">
        <v>326</v>
      </c>
      <c r="B540" s="57" t="s">
        <v>517</v>
      </c>
      <c r="C540" s="58" t="s">
        <v>518</v>
      </c>
      <c r="D540" s="58" t="s">
        <v>519</v>
      </c>
      <c r="E540" s="58" t="s">
        <v>31</v>
      </c>
      <c r="F540" s="58" t="s">
        <v>34</v>
      </c>
      <c r="G540" s="59">
        <v>249</v>
      </c>
      <c r="H540" s="60">
        <v>79</v>
      </c>
      <c r="I540" s="66">
        <f t="shared" si="41"/>
        <v>328</v>
      </c>
      <c r="J540" s="68">
        <v>19</v>
      </c>
      <c r="K540" s="61">
        <v>22</v>
      </c>
      <c r="L540" s="69">
        <f t="shared" si="42"/>
        <v>38</v>
      </c>
      <c r="M540" s="71">
        <f t="shared" si="43"/>
        <v>492</v>
      </c>
    </row>
    <row r="541" spans="1:13" hidden="1" x14ac:dyDescent="0.2">
      <c r="A541" s="53">
        <v>327</v>
      </c>
      <c r="B541" s="62" t="s">
        <v>517</v>
      </c>
      <c r="C541" s="63" t="s">
        <v>304</v>
      </c>
      <c r="D541" s="63" t="s">
        <v>520</v>
      </c>
      <c r="E541" s="63" t="s">
        <v>24</v>
      </c>
      <c r="F541" s="63" t="s">
        <v>24</v>
      </c>
      <c r="G541" s="64">
        <v>112</v>
      </c>
      <c r="H541" s="60">
        <v>64</v>
      </c>
      <c r="I541" s="66">
        <f t="shared" si="41"/>
        <v>176</v>
      </c>
      <c r="J541" s="68">
        <f t="shared" si="44"/>
        <v>16</v>
      </c>
      <c r="K541" s="61">
        <f t="shared" si="45"/>
        <v>19</v>
      </c>
      <c r="L541" s="69">
        <f t="shared" si="42"/>
        <v>29</v>
      </c>
      <c r="M541" s="71">
        <f t="shared" si="43"/>
        <v>264</v>
      </c>
    </row>
    <row r="542" spans="1:13" hidden="1" x14ac:dyDescent="0.2">
      <c r="A542" s="54">
        <v>329</v>
      </c>
      <c r="B542" s="57" t="s">
        <v>517</v>
      </c>
      <c r="C542" s="58" t="s">
        <v>521</v>
      </c>
      <c r="D542" s="58" t="s">
        <v>522</v>
      </c>
      <c r="E542" s="58" t="s">
        <v>27</v>
      </c>
      <c r="F542" s="58" t="s">
        <v>44</v>
      </c>
      <c r="G542" s="59">
        <v>163</v>
      </c>
      <c r="H542" s="60">
        <v>69</v>
      </c>
      <c r="I542" s="66">
        <f t="shared" si="41"/>
        <v>232</v>
      </c>
      <c r="J542" s="68">
        <f t="shared" si="44"/>
        <v>17</v>
      </c>
      <c r="K542" s="61">
        <v>19</v>
      </c>
      <c r="L542" s="69">
        <f t="shared" si="42"/>
        <v>33</v>
      </c>
      <c r="M542" s="71">
        <f t="shared" si="43"/>
        <v>348</v>
      </c>
    </row>
    <row r="543" spans="1:13" hidden="1" x14ac:dyDescent="0.2">
      <c r="A543" s="54">
        <v>329</v>
      </c>
      <c r="B543" s="57" t="s">
        <v>517</v>
      </c>
      <c r="C543" s="58" t="s">
        <v>521</v>
      </c>
      <c r="D543" s="58" t="s">
        <v>522</v>
      </c>
      <c r="E543" s="58" t="s">
        <v>45</v>
      </c>
      <c r="F543" s="58" t="s">
        <v>28</v>
      </c>
      <c r="G543" s="59">
        <v>122</v>
      </c>
      <c r="H543" s="60">
        <v>69</v>
      </c>
      <c r="I543" s="66">
        <f t="shared" si="41"/>
        <v>191</v>
      </c>
      <c r="J543" s="68">
        <f t="shared" si="44"/>
        <v>17</v>
      </c>
      <c r="K543" s="61">
        <v>19</v>
      </c>
      <c r="L543" s="69">
        <f t="shared" si="42"/>
        <v>33</v>
      </c>
      <c r="M543" s="71">
        <f t="shared" si="43"/>
        <v>287</v>
      </c>
    </row>
    <row r="544" spans="1:13" hidden="1" x14ac:dyDescent="0.2">
      <c r="A544" s="54">
        <v>329</v>
      </c>
      <c r="B544" s="57" t="s">
        <v>517</v>
      </c>
      <c r="C544" s="58" t="s">
        <v>521</v>
      </c>
      <c r="D544" s="58" t="s">
        <v>522</v>
      </c>
      <c r="E544" s="58" t="s">
        <v>29</v>
      </c>
      <c r="F544" s="58" t="s">
        <v>30</v>
      </c>
      <c r="G544" s="59">
        <v>196</v>
      </c>
      <c r="H544" s="60">
        <v>69</v>
      </c>
      <c r="I544" s="66">
        <f t="shared" si="41"/>
        <v>265</v>
      </c>
      <c r="J544" s="68">
        <f t="shared" si="44"/>
        <v>17</v>
      </c>
      <c r="K544" s="61">
        <v>19</v>
      </c>
      <c r="L544" s="69">
        <f t="shared" si="42"/>
        <v>33</v>
      </c>
      <c r="M544" s="71">
        <f t="shared" si="43"/>
        <v>398</v>
      </c>
    </row>
    <row r="545" spans="1:13" hidden="1" x14ac:dyDescent="0.2">
      <c r="A545" s="54">
        <v>329</v>
      </c>
      <c r="B545" s="57" t="s">
        <v>517</v>
      </c>
      <c r="C545" s="58" t="s">
        <v>521</v>
      </c>
      <c r="D545" s="58" t="s">
        <v>522</v>
      </c>
      <c r="E545" s="58" t="s">
        <v>31</v>
      </c>
      <c r="F545" s="58" t="s">
        <v>54</v>
      </c>
      <c r="G545" s="59">
        <v>235</v>
      </c>
      <c r="H545" s="60">
        <v>69</v>
      </c>
      <c r="I545" s="66">
        <f t="shared" si="41"/>
        <v>304</v>
      </c>
      <c r="J545" s="68">
        <f t="shared" si="44"/>
        <v>17</v>
      </c>
      <c r="K545" s="61">
        <v>19</v>
      </c>
      <c r="L545" s="69">
        <f t="shared" si="42"/>
        <v>33</v>
      </c>
      <c r="M545" s="71">
        <f t="shared" si="43"/>
        <v>456</v>
      </c>
    </row>
    <row r="546" spans="1:13" hidden="1" x14ac:dyDescent="0.2">
      <c r="A546" s="54">
        <v>329</v>
      </c>
      <c r="B546" s="57" t="s">
        <v>517</v>
      </c>
      <c r="C546" s="58" t="s">
        <v>521</v>
      </c>
      <c r="D546" s="58" t="s">
        <v>522</v>
      </c>
      <c r="E546" s="58" t="s">
        <v>55</v>
      </c>
      <c r="F546" s="58" t="s">
        <v>34</v>
      </c>
      <c r="G546" s="59">
        <v>163</v>
      </c>
      <c r="H546" s="60">
        <v>69</v>
      </c>
      <c r="I546" s="66">
        <f t="shared" si="41"/>
        <v>232</v>
      </c>
      <c r="J546" s="68">
        <f t="shared" si="44"/>
        <v>17</v>
      </c>
      <c r="K546" s="61">
        <v>19</v>
      </c>
      <c r="L546" s="69">
        <f t="shared" si="42"/>
        <v>33</v>
      </c>
      <c r="M546" s="71">
        <f t="shared" si="43"/>
        <v>348</v>
      </c>
    </row>
    <row r="547" spans="1:13" hidden="1" x14ac:dyDescent="0.2">
      <c r="A547" s="53">
        <v>330</v>
      </c>
      <c r="B547" s="62" t="s">
        <v>517</v>
      </c>
      <c r="C547" s="63" t="s">
        <v>523</v>
      </c>
      <c r="D547" s="63" t="s">
        <v>524</v>
      </c>
      <c r="E547" s="63" t="s">
        <v>27</v>
      </c>
      <c r="F547" s="63" t="s">
        <v>52</v>
      </c>
      <c r="G547" s="64">
        <v>107</v>
      </c>
      <c r="H547" s="60">
        <v>69</v>
      </c>
      <c r="I547" s="66">
        <f t="shared" si="41"/>
        <v>176</v>
      </c>
      <c r="J547" s="68">
        <f t="shared" si="44"/>
        <v>17</v>
      </c>
      <c r="K547" s="61">
        <v>19</v>
      </c>
      <c r="L547" s="69">
        <f t="shared" si="42"/>
        <v>33</v>
      </c>
      <c r="M547" s="71">
        <f t="shared" si="43"/>
        <v>264</v>
      </c>
    </row>
    <row r="548" spans="1:13" hidden="1" x14ac:dyDescent="0.2">
      <c r="A548" s="53">
        <v>330</v>
      </c>
      <c r="B548" s="62" t="s">
        <v>517</v>
      </c>
      <c r="C548" s="63" t="s">
        <v>523</v>
      </c>
      <c r="D548" s="63" t="s">
        <v>524</v>
      </c>
      <c r="E548" s="63" t="s">
        <v>53</v>
      </c>
      <c r="F548" s="63" t="s">
        <v>30</v>
      </c>
      <c r="G548" s="64">
        <v>130</v>
      </c>
      <c r="H548" s="60">
        <v>69</v>
      </c>
      <c r="I548" s="66">
        <f t="shared" si="41"/>
        <v>199</v>
      </c>
      <c r="J548" s="68">
        <f t="shared" si="44"/>
        <v>17</v>
      </c>
      <c r="K548" s="61">
        <v>19</v>
      </c>
      <c r="L548" s="69">
        <f t="shared" si="42"/>
        <v>33</v>
      </c>
      <c r="M548" s="71">
        <f t="shared" si="43"/>
        <v>299</v>
      </c>
    </row>
    <row r="549" spans="1:13" hidden="1" x14ac:dyDescent="0.2">
      <c r="A549" s="53">
        <v>330</v>
      </c>
      <c r="B549" s="62" t="s">
        <v>517</v>
      </c>
      <c r="C549" s="63" t="s">
        <v>523</v>
      </c>
      <c r="D549" s="63" t="s">
        <v>524</v>
      </c>
      <c r="E549" s="63" t="s">
        <v>31</v>
      </c>
      <c r="F549" s="63" t="s">
        <v>54</v>
      </c>
      <c r="G549" s="64">
        <v>203</v>
      </c>
      <c r="H549" s="60">
        <v>69</v>
      </c>
      <c r="I549" s="66">
        <f t="shared" si="41"/>
        <v>272</v>
      </c>
      <c r="J549" s="68">
        <f t="shared" si="44"/>
        <v>17</v>
      </c>
      <c r="K549" s="61">
        <v>19</v>
      </c>
      <c r="L549" s="69">
        <f t="shared" si="42"/>
        <v>33</v>
      </c>
      <c r="M549" s="71">
        <f t="shared" si="43"/>
        <v>408</v>
      </c>
    </row>
    <row r="550" spans="1:13" hidden="1" x14ac:dyDescent="0.2">
      <c r="A550" s="53">
        <v>330</v>
      </c>
      <c r="B550" s="62" t="s">
        <v>517</v>
      </c>
      <c r="C550" s="63" t="s">
        <v>523</v>
      </c>
      <c r="D550" s="63" t="s">
        <v>524</v>
      </c>
      <c r="E550" s="63" t="s">
        <v>55</v>
      </c>
      <c r="F550" s="63" t="s">
        <v>34</v>
      </c>
      <c r="G550" s="64">
        <v>107</v>
      </c>
      <c r="H550" s="60">
        <v>69</v>
      </c>
      <c r="I550" s="66">
        <f t="shared" si="41"/>
        <v>176</v>
      </c>
      <c r="J550" s="68">
        <f t="shared" si="44"/>
        <v>17</v>
      </c>
      <c r="K550" s="61">
        <v>19</v>
      </c>
      <c r="L550" s="69">
        <f t="shared" si="42"/>
        <v>33</v>
      </c>
      <c r="M550" s="71">
        <f t="shared" si="43"/>
        <v>264</v>
      </c>
    </row>
    <row r="551" spans="1:13" x14ac:dyDescent="0.2">
      <c r="A551" s="54">
        <v>334</v>
      </c>
      <c r="B551" s="57" t="s">
        <v>525</v>
      </c>
      <c r="C551" s="58" t="s">
        <v>526</v>
      </c>
      <c r="D551" s="58" t="s">
        <v>527</v>
      </c>
      <c r="E551" s="58" t="s">
        <v>27</v>
      </c>
      <c r="F551" s="58" t="s">
        <v>30</v>
      </c>
      <c r="G551" s="59">
        <v>107</v>
      </c>
      <c r="H551" s="60">
        <v>74</v>
      </c>
      <c r="I551" s="66">
        <f t="shared" si="41"/>
        <v>181</v>
      </c>
      <c r="J551" s="68">
        <v>18</v>
      </c>
      <c r="K551" s="61">
        <v>20</v>
      </c>
      <c r="L551" s="69">
        <f t="shared" si="42"/>
        <v>36</v>
      </c>
      <c r="M551" s="71">
        <f t="shared" si="43"/>
        <v>272</v>
      </c>
    </row>
    <row r="552" spans="1:13" x14ac:dyDescent="0.2">
      <c r="A552" s="54">
        <v>334</v>
      </c>
      <c r="B552" s="57" t="s">
        <v>525</v>
      </c>
      <c r="C552" s="58" t="s">
        <v>526</v>
      </c>
      <c r="D552" s="58" t="s">
        <v>527</v>
      </c>
      <c r="E552" s="58" t="s">
        <v>31</v>
      </c>
      <c r="F552" s="58" t="s">
        <v>34</v>
      </c>
      <c r="G552" s="59">
        <v>157</v>
      </c>
      <c r="H552" s="60">
        <v>74</v>
      </c>
      <c r="I552" s="66">
        <f t="shared" si="41"/>
        <v>231</v>
      </c>
      <c r="J552" s="68">
        <v>18</v>
      </c>
      <c r="K552" s="61">
        <v>20</v>
      </c>
      <c r="L552" s="69">
        <f t="shared" si="42"/>
        <v>36</v>
      </c>
      <c r="M552" s="71">
        <f t="shared" si="43"/>
        <v>347</v>
      </c>
    </row>
    <row r="553" spans="1:13" hidden="1" x14ac:dyDescent="0.2">
      <c r="A553" s="53">
        <v>332</v>
      </c>
      <c r="B553" s="62" t="s">
        <v>525</v>
      </c>
      <c r="C553" s="63" t="s">
        <v>39</v>
      </c>
      <c r="D553" s="63" t="s">
        <v>528</v>
      </c>
      <c r="E553" s="63" t="s">
        <v>27</v>
      </c>
      <c r="F553" s="63" t="s">
        <v>30</v>
      </c>
      <c r="G553" s="64">
        <v>107</v>
      </c>
      <c r="H553" s="60">
        <v>64</v>
      </c>
      <c r="I553" s="66">
        <f t="shared" si="41"/>
        <v>171</v>
      </c>
      <c r="J553" s="68">
        <f t="shared" si="44"/>
        <v>16</v>
      </c>
      <c r="K553" s="61">
        <f t="shared" si="45"/>
        <v>19</v>
      </c>
      <c r="L553" s="69">
        <f t="shared" si="42"/>
        <v>29</v>
      </c>
      <c r="M553" s="71">
        <f t="shared" si="43"/>
        <v>257</v>
      </c>
    </row>
    <row r="554" spans="1:13" hidden="1" x14ac:dyDescent="0.2">
      <c r="A554" s="53">
        <v>332</v>
      </c>
      <c r="B554" s="62" t="s">
        <v>525</v>
      </c>
      <c r="C554" s="63" t="s">
        <v>39</v>
      </c>
      <c r="D554" s="63" t="s">
        <v>528</v>
      </c>
      <c r="E554" s="63" t="s">
        <v>31</v>
      </c>
      <c r="F554" s="63" t="s">
        <v>34</v>
      </c>
      <c r="G554" s="64">
        <v>152</v>
      </c>
      <c r="H554" s="60">
        <v>64</v>
      </c>
      <c r="I554" s="66">
        <f t="shared" si="41"/>
        <v>216</v>
      </c>
      <c r="J554" s="68">
        <f t="shared" si="44"/>
        <v>16</v>
      </c>
      <c r="K554" s="61">
        <f t="shared" si="45"/>
        <v>19</v>
      </c>
      <c r="L554" s="69">
        <f t="shared" si="42"/>
        <v>29</v>
      </c>
      <c r="M554" s="71">
        <f t="shared" si="43"/>
        <v>324</v>
      </c>
    </row>
    <row r="555" spans="1:13" hidden="1" x14ac:dyDescent="0.2">
      <c r="A555" s="54">
        <v>333</v>
      </c>
      <c r="B555" s="57" t="s">
        <v>525</v>
      </c>
      <c r="C555" s="58" t="s">
        <v>529</v>
      </c>
      <c r="D555" s="58" t="s">
        <v>530</v>
      </c>
      <c r="E555" s="58" t="s">
        <v>27</v>
      </c>
      <c r="F555" s="58" t="s">
        <v>30</v>
      </c>
      <c r="G555" s="59">
        <v>107</v>
      </c>
      <c r="H555" s="60">
        <v>64</v>
      </c>
      <c r="I555" s="66">
        <f t="shared" si="41"/>
        <v>171</v>
      </c>
      <c r="J555" s="68">
        <f t="shared" si="44"/>
        <v>16</v>
      </c>
      <c r="K555" s="61">
        <f t="shared" si="45"/>
        <v>19</v>
      </c>
      <c r="L555" s="69">
        <f t="shared" si="42"/>
        <v>29</v>
      </c>
      <c r="M555" s="71">
        <f t="shared" si="43"/>
        <v>257</v>
      </c>
    </row>
    <row r="556" spans="1:13" hidden="1" x14ac:dyDescent="0.2">
      <c r="A556" s="54">
        <v>333</v>
      </c>
      <c r="B556" s="57" t="s">
        <v>525</v>
      </c>
      <c r="C556" s="58" t="s">
        <v>529</v>
      </c>
      <c r="D556" s="58" t="s">
        <v>530</v>
      </c>
      <c r="E556" s="58" t="s">
        <v>31</v>
      </c>
      <c r="F556" s="58" t="s">
        <v>54</v>
      </c>
      <c r="G556" s="59">
        <v>169</v>
      </c>
      <c r="H556" s="60">
        <v>64</v>
      </c>
      <c r="I556" s="66">
        <f t="shared" si="41"/>
        <v>233</v>
      </c>
      <c r="J556" s="68">
        <f t="shared" si="44"/>
        <v>16</v>
      </c>
      <c r="K556" s="61">
        <f t="shared" si="45"/>
        <v>19</v>
      </c>
      <c r="L556" s="69">
        <f t="shared" si="42"/>
        <v>29</v>
      </c>
      <c r="M556" s="71">
        <f t="shared" si="43"/>
        <v>350</v>
      </c>
    </row>
    <row r="557" spans="1:13" hidden="1" x14ac:dyDescent="0.2">
      <c r="A557" s="54">
        <v>333</v>
      </c>
      <c r="B557" s="57" t="s">
        <v>525</v>
      </c>
      <c r="C557" s="58" t="s">
        <v>529</v>
      </c>
      <c r="D557" s="58" t="s">
        <v>530</v>
      </c>
      <c r="E557" s="58" t="s">
        <v>55</v>
      </c>
      <c r="F557" s="58" t="s">
        <v>34</v>
      </c>
      <c r="G557" s="59">
        <v>107</v>
      </c>
      <c r="H557" s="60">
        <v>64</v>
      </c>
      <c r="I557" s="66">
        <f t="shared" si="41"/>
        <v>171</v>
      </c>
      <c r="J557" s="68">
        <f t="shared" si="44"/>
        <v>16</v>
      </c>
      <c r="K557" s="61">
        <f t="shared" si="45"/>
        <v>19</v>
      </c>
      <c r="L557" s="69">
        <f t="shared" si="42"/>
        <v>29</v>
      </c>
      <c r="M557" s="71">
        <f t="shared" si="43"/>
        <v>257</v>
      </c>
    </row>
    <row r="558" spans="1:13" hidden="1" x14ac:dyDescent="0.2">
      <c r="A558" s="53">
        <v>335</v>
      </c>
      <c r="B558" s="62" t="s">
        <v>531</v>
      </c>
      <c r="C558" s="63" t="s">
        <v>532</v>
      </c>
      <c r="D558" s="63" t="s">
        <v>533</v>
      </c>
      <c r="E558" s="63" t="s">
        <v>24</v>
      </c>
      <c r="F558" s="63" t="s">
        <v>24</v>
      </c>
      <c r="G558" s="64">
        <v>125</v>
      </c>
      <c r="H558" s="60">
        <v>69</v>
      </c>
      <c r="I558" s="66">
        <f t="shared" si="41"/>
        <v>194</v>
      </c>
      <c r="J558" s="68">
        <f t="shared" si="44"/>
        <v>17</v>
      </c>
      <c r="K558" s="61">
        <v>19</v>
      </c>
      <c r="L558" s="69">
        <f t="shared" si="42"/>
        <v>33</v>
      </c>
      <c r="M558" s="71">
        <f t="shared" si="43"/>
        <v>291</v>
      </c>
    </row>
    <row r="559" spans="1:13" hidden="1" x14ac:dyDescent="0.2">
      <c r="A559" s="54">
        <v>336</v>
      </c>
      <c r="B559" s="57" t="s">
        <v>531</v>
      </c>
      <c r="C559" s="58" t="s">
        <v>534</v>
      </c>
      <c r="D559" s="58" t="s">
        <v>470</v>
      </c>
      <c r="E559" s="58" t="s">
        <v>24</v>
      </c>
      <c r="F559" s="58" t="s">
        <v>24</v>
      </c>
      <c r="G559" s="59">
        <v>117</v>
      </c>
      <c r="H559" s="60">
        <v>64</v>
      </c>
      <c r="I559" s="66">
        <f t="shared" si="41"/>
        <v>181</v>
      </c>
      <c r="J559" s="68">
        <f t="shared" si="44"/>
        <v>16</v>
      </c>
      <c r="K559" s="61">
        <f t="shared" si="45"/>
        <v>19</v>
      </c>
      <c r="L559" s="69">
        <f t="shared" si="42"/>
        <v>29</v>
      </c>
      <c r="M559" s="71">
        <f t="shared" si="43"/>
        <v>272</v>
      </c>
    </row>
    <row r="560" spans="1:13" hidden="1" x14ac:dyDescent="0.2">
      <c r="A560" s="53">
        <v>338</v>
      </c>
      <c r="B560" s="62" t="s">
        <v>531</v>
      </c>
      <c r="C560" s="63" t="s">
        <v>535</v>
      </c>
      <c r="D560" s="63" t="s">
        <v>536</v>
      </c>
      <c r="E560" s="63" t="s">
        <v>24</v>
      </c>
      <c r="F560" s="63" t="s">
        <v>24</v>
      </c>
      <c r="G560" s="64">
        <v>113</v>
      </c>
      <c r="H560" s="60">
        <v>64</v>
      </c>
      <c r="I560" s="66">
        <f t="shared" si="41"/>
        <v>177</v>
      </c>
      <c r="J560" s="68">
        <f t="shared" si="44"/>
        <v>16</v>
      </c>
      <c r="K560" s="61">
        <f t="shared" si="45"/>
        <v>19</v>
      </c>
      <c r="L560" s="69">
        <f t="shared" si="42"/>
        <v>29</v>
      </c>
      <c r="M560" s="71">
        <f t="shared" si="43"/>
        <v>266</v>
      </c>
    </row>
    <row r="561" spans="1:13" hidden="1" x14ac:dyDescent="0.2">
      <c r="A561" s="54">
        <v>339</v>
      </c>
      <c r="B561" s="57" t="s">
        <v>531</v>
      </c>
      <c r="C561" s="58" t="s">
        <v>537</v>
      </c>
      <c r="D561" s="58" t="s">
        <v>538</v>
      </c>
      <c r="E561" s="58" t="s">
        <v>24</v>
      </c>
      <c r="F561" s="58" t="s">
        <v>24</v>
      </c>
      <c r="G561" s="59">
        <v>123</v>
      </c>
      <c r="H561" s="60">
        <v>69</v>
      </c>
      <c r="I561" s="66">
        <f t="shared" si="41"/>
        <v>192</v>
      </c>
      <c r="J561" s="68">
        <f t="shared" si="44"/>
        <v>17</v>
      </c>
      <c r="K561" s="61">
        <v>19</v>
      </c>
      <c r="L561" s="69">
        <f t="shared" si="42"/>
        <v>33</v>
      </c>
      <c r="M561" s="71">
        <f t="shared" si="43"/>
        <v>288</v>
      </c>
    </row>
    <row r="562" spans="1:13" hidden="1" x14ac:dyDescent="0.2">
      <c r="A562" s="53">
        <v>340</v>
      </c>
      <c r="B562" s="62" t="s">
        <v>531</v>
      </c>
      <c r="C562" s="63" t="s">
        <v>539</v>
      </c>
      <c r="D562" s="63" t="s">
        <v>540</v>
      </c>
      <c r="E562" s="63" t="s">
        <v>27</v>
      </c>
      <c r="F562" s="63" t="s">
        <v>75</v>
      </c>
      <c r="G562" s="64">
        <v>237</v>
      </c>
      <c r="H562" s="60">
        <v>79</v>
      </c>
      <c r="I562" s="66">
        <f t="shared" si="41"/>
        <v>316</v>
      </c>
      <c r="J562" s="68">
        <v>19</v>
      </c>
      <c r="K562" s="61">
        <v>22</v>
      </c>
      <c r="L562" s="69">
        <f t="shared" si="42"/>
        <v>38</v>
      </c>
      <c r="M562" s="71">
        <f t="shared" si="43"/>
        <v>474</v>
      </c>
    </row>
    <row r="563" spans="1:13" hidden="1" x14ac:dyDescent="0.2">
      <c r="A563" s="53">
        <v>340</v>
      </c>
      <c r="B563" s="62" t="s">
        <v>531</v>
      </c>
      <c r="C563" s="63" t="s">
        <v>539</v>
      </c>
      <c r="D563" s="63" t="s">
        <v>540</v>
      </c>
      <c r="E563" s="63" t="s">
        <v>76</v>
      </c>
      <c r="F563" s="63" t="s">
        <v>169</v>
      </c>
      <c r="G563" s="64">
        <v>187</v>
      </c>
      <c r="H563" s="60">
        <v>79</v>
      </c>
      <c r="I563" s="66">
        <f t="shared" si="41"/>
        <v>266</v>
      </c>
      <c r="J563" s="68">
        <v>19</v>
      </c>
      <c r="K563" s="61">
        <v>22</v>
      </c>
      <c r="L563" s="69">
        <f t="shared" si="42"/>
        <v>38</v>
      </c>
      <c r="M563" s="71">
        <f t="shared" si="43"/>
        <v>399</v>
      </c>
    </row>
    <row r="564" spans="1:13" hidden="1" x14ac:dyDescent="0.2">
      <c r="A564" s="53">
        <v>340</v>
      </c>
      <c r="B564" s="62" t="s">
        <v>531</v>
      </c>
      <c r="C564" s="63" t="s">
        <v>539</v>
      </c>
      <c r="D564" s="63" t="s">
        <v>540</v>
      </c>
      <c r="E564" s="63" t="s">
        <v>170</v>
      </c>
      <c r="F564" s="63" t="s">
        <v>77</v>
      </c>
      <c r="G564" s="64">
        <v>233</v>
      </c>
      <c r="H564" s="60">
        <v>79</v>
      </c>
      <c r="I564" s="66">
        <f t="shared" si="41"/>
        <v>312</v>
      </c>
      <c r="J564" s="68">
        <v>19</v>
      </c>
      <c r="K564" s="61">
        <v>22</v>
      </c>
      <c r="L564" s="69">
        <f t="shared" si="42"/>
        <v>38</v>
      </c>
      <c r="M564" s="71">
        <f t="shared" si="43"/>
        <v>468</v>
      </c>
    </row>
    <row r="565" spans="1:13" hidden="1" x14ac:dyDescent="0.2">
      <c r="A565" s="53">
        <v>340</v>
      </c>
      <c r="B565" s="62" t="s">
        <v>531</v>
      </c>
      <c r="C565" s="63" t="s">
        <v>539</v>
      </c>
      <c r="D565" s="63" t="s">
        <v>540</v>
      </c>
      <c r="E565" s="63" t="s">
        <v>78</v>
      </c>
      <c r="F565" s="63" t="s">
        <v>54</v>
      </c>
      <c r="G565" s="64">
        <v>210</v>
      </c>
      <c r="H565" s="60">
        <v>79</v>
      </c>
      <c r="I565" s="66">
        <f t="shared" si="41"/>
        <v>289</v>
      </c>
      <c r="J565" s="68">
        <v>19</v>
      </c>
      <c r="K565" s="61">
        <v>22</v>
      </c>
      <c r="L565" s="69">
        <f t="shared" si="42"/>
        <v>38</v>
      </c>
      <c r="M565" s="71">
        <f t="shared" si="43"/>
        <v>434</v>
      </c>
    </row>
    <row r="566" spans="1:13" hidden="1" x14ac:dyDescent="0.2">
      <c r="A566" s="53">
        <v>340</v>
      </c>
      <c r="B566" s="62" t="s">
        <v>531</v>
      </c>
      <c r="C566" s="63" t="s">
        <v>539</v>
      </c>
      <c r="D566" s="63" t="s">
        <v>540</v>
      </c>
      <c r="E566" s="63" t="s">
        <v>55</v>
      </c>
      <c r="F566" s="63" t="s">
        <v>34</v>
      </c>
      <c r="G566" s="64">
        <v>237</v>
      </c>
      <c r="H566" s="60">
        <v>79</v>
      </c>
      <c r="I566" s="66">
        <f t="shared" si="41"/>
        <v>316</v>
      </c>
      <c r="J566" s="68">
        <v>19</v>
      </c>
      <c r="K566" s="61">
        <v>22</v>
      </c>
      <c r="L566" s="69">
        <f t="shared" si="42"/>
        <v>38</v>
      </c>
      <c r="M566" s="71">
        <f t="shared" si="43"/>
        <v>474</v>
      </c>
    </row>
    <row r="567" spans="1:13" hidden="1" x14ac:dyDescent="0.2">
      <c r="A567" s="54">
        <v>342</v>
      </c>
      <c r="B567" s="57" t="s">
        <v>541</v>
      </c>
      <c r="C567" s="58" t="s">
        <v>542</v>
      </c>
      <c r="D567" s="58" t="s">
        <v>543</v>
      </c>
      <c r="E567" s="58" t="s">
        <v>24</v>
      </c>
      <c r="F567" s="58" t="s">
        <v>24</v>
      </c>
      <c r="G567" s="59">
        <v>175</v>
      </c>
      <c r="H567" s="60">
        <v>64</v>
      </c>
      <c r="I567" s="66">
        <f t="shared" si="41"/>
        <v>239</v>
      </c>
      <c r="J567" s="68">
        <f t="shared" si="44"/>
        <v>16</v>
      </c>
      <c r="K567" s="61">
        <f t="shared" si="45"/>
        <v>19</v>
      </c>
      <c r="L567" s="69">
        <f t="shared" si="42"/>
        <v>29</v>
      </c>
      <c r="M567" s="71">
        <f t="shared" si="43"/>
        <v>359</v>
      </c>
    </row>
    <row r="568" spans="1:13" hidden="1" x14ac:dyDescent="0.2">
      <c r="A568" s="53">
        <v>343</v>
      </c>
      <c r="B568" s="62" t="s">
        <v>541</v>
      </c>
      <c r="C568" s="63" t="s">
        <v>544</v>
      </c>
      <c r="D568" s="63" t="s">
        <v>545</v>
      </c>
      <c r="E568" s="63" t="s">
        <v>27</v>
      </c>
      <c r="F568" s="63" t="s">
        <v>52</v>
      </c>
      <c r="G568" s="64">
        <v>184</v>
      </c>
      <c r="H568" s="60">
        <v>64</v>
      </c>
      <c r="I568" s="66">
        <f t="shared" si="41"/>
        <v>248</v>
      </c>
      <c r="J568" s="68">
        <f t="shared" si="44"/>
        <v>16</v>
      </c>
      <c r="K568" s="61">
        <f t="shared" si="45"/>
        <v>19</v>
      </c>
      <c r="L568" s="69">
        <f t="shared" si="42"/>
        <v>29</v>
      </c>
      <c r="M568" s="71">
        <f t="shared" si="43"/>
        <v>372</v>
      </c>
    </row>
    <row r="569" spans="1:13" hidden="1" x14ac:dyDescent="0.2">
      <c r="A569" s="53">
        <v>343</v>
      </c>
      <c r="B569" s="62" t="s">
        <v>541</v>
      </c>
      <c r="C569" s="63" t="s">
        <v>544</v>
      </c>
      <c r="D569" s="63" t="s">
        <v>545</v>
      </c>
      <c r="E569" s="63" t="s">
        <v>53</v>
      </c>
      <c r="F569" s="63" t="s">
        <v>54</v>
      </c>
      <c r="G569" s="64">
        <v>170</v>
      </c>
      <c r="H569" s="60">
        <v>64</v>
      </c>
      <c r="I569" s="66">
        <f t="shared" si="41"/>
        <v>234</v>
      </c>
      <c r="J569" s="68">
        <f t="shared" si="44"/>
        <v>16</v>
      </c>
      <c r="K569" s="61">
        <f t="shared" si="45"/>
        <v>19</v>
      </c>
      <c r="L569" s="69">
        <f t="shared" si="42"/>
        <v>29</v>
      </c>
      <c r="M569" s="71">
        <f t="shared" si="43"/>
        <v>351</v>
      </c>
    </row>
    <row r="570" spans="1:13" hidden="1" x14ac:dyDescent="0.2">
      <c r="A570" s="53">
        <v>343</v>
      </c>
      <c r="B570" s="62" t="s">
        <v>541</v>
      </c>
      <c r="C570" s="63" t="s">
        <v>544</v>
      </c>
      <c r="D570" s="63" t="s">
        <v>545</v>
      </c>
      <c r="E570" s="63" t="s">
        <v>55</v>
      </c>
      <c r="F570" s="63" t="s">
        <v>34</v>
      </c>
      <c r="G570" s="64">
        <v>184</v>
      </c>
      <c r="H570" s="60">
        <v>64</v>
      </c>
      <c r="I570" s="66">
        <f t="shared" si="41"/>
        <v>248</v>
      </c>
      <c r="J570" s="68">
        <f t="shared" si="44"/>
        <v>16</v>
      </c>
      <c r="K570" s="61">
        <f t="shared" si="45"/>
        <v>19</v>
      </c>
      <c r="L570" s="69">
        <f t="shared" si="42"/>
        <v>29</v>
      </c>
      <c r="M570" s="71">
        <f t="shared" si="43"/>
        <v>372</v>
      </c>
    </row>
    <row r="571" spans="1:13" hidden="1" x14ac:dyDescent="0.2">
      <c r="A571" s="54">
        <v>486</v>
      </c>
      <c r="B571" s="57" t="s">
        <v>541</v>
      </c>
      <c r="C571" s="58" t="s">
        <v>546</v>
      </c>
      <c r="D571" s="58" t="s">
        <v>305</v>
      </c>
      <c r="E571" s="58" t="s">
        <v>24</v>
      </c>
      <c r="F571" s="58" t="s">
        <v>24</v>
      </c>
      <c r="G571" s="59">
        <v>136</v>
      </c>
      <c r="H571" s="60">
        <v>64</v>
      </c>
      <c r="I571" s="66">
        <f t="shared" si="41"/>
        <v>200</v>
      </c>
      <c r="J571" s="68">
        <f t="shared" si="44"/>
        <v>16</v>
      </c>
      <c r="K571" s="61">
        <f t="shared" si="45"/>
        <v>19</v>
      </c>
      <c r="L571" s="69">
        <f t="shared" si="42"/>
        <v>29</v>
      </c>
      <c r="M571" s="71">
        <f t="shared" si="43"/>
        <v>300</v>
      </c>
    </row>
    <row r="572" spans="1:13" hidden="1" x14ac:dyDescent="0.2">
      <c r="A572" s="53">
        <v>346</v>
      </c>
      <c r="B572" s="62" t="s">
        <v>541</v>
      </c>
      <c r="C572" s="63" t="s">
        <v>223</v>
      </c>
      <c r="D572" s="63" t="s">
        <v>549</v>
      </c>
      <c r="E572" s="63" t="s">
        <v>27</v>
      </c>
      <c r="F572" s="63" t="s">
        <v>36</v>
      </c>
      <c r="G572" s="64">
        <v>164</v>
      </c>
      <c r="H572" s="60">
        <v>69</v>
      </c>
      <c r="I572" s="66">
        <f t="shared" si="41"/>
        <v>233</v>
      </c>
      <c r="J572" s="68">
        <f t="shared" si="44"/>
        <v>17</v>
      </c>
      <c r="K572" s="61">
        <v>19</v>
      </c>
      <c r="L572" s="69">
        <f t="shared" si="42"/>
        <v>33</v>
      </c>
      <c r="M572" s="71">
        <f t="shared" si="43"/>
        <v>350</v>
      </c>
    </row>
    <row r="573" spans="1:13" hidden="1" x14ac:dyDescent="0.2">
      <c r="A573" s="53">
        <v>346</v>
      </c>
      <c r="B573" s="62" t="s">
        <v>541</v>
      </c>
      <c r="C573" s="63" t="s">
        <v>223</v>
      </c>
      <c r="D573" s="63" t="s">
        <v>549</v>
      </c>
      <c r="E573" s="63" t="s">
        <v>37</v>
      </c>
      <c r="F573" s="63" t="s">
        <v>52</v>
      </c>
      <c r="G573" s="64">
        <v>182</v>
      </c>
      <c r="H573" s="60">
        <v>69</v>
      </c>
      <c r="I573" s="66">
        <f t="shared" si="41"/>
        <v>251</v>
      </c>
      <c r="J573" s="68">
        <f t="shared" si="44"/>
        <v>17</v>
      </c>
      <c r="K573" s="61">
        <v>19</v>
      </c>
      <c r="L573" s="69">
        <f t="shared" si="42"/>
        <v>33</v>
      </c>
      <c r="M573" s="71">
        <f t="shared" si="43"/>
        <v>377</v>
      </c>
    </row>
    <row r="574" spans="1:13" hidden="1" x14ac:dyDescent="0.2">
      <c r="A574" s="53">
        <v>346</v>
      </c>
      <c r="B574" s="62" t="s">
        <v>541</v>
      </c>
      <c r="C574" s="63" t="s">
        <v>223</v>
      </c>
      <c r="D574" s="63" t="s">
        <v>549</v>
      </c>
      <c r="E574" s="63" t="s">
        <v>53</v>
      </c>
      <c r="F574" s="63" t="s">
        <v>34</v>
      </c>
      <c r="G574" s="64">
        <v>164</v>
      </c>
      <c r="H574" s="60">
        <v>69</v>
      </c>
      <c r="I574" s="66">
        <f t="shared" si="41"/>
        <v>233</v>
      </c>
      <c r="J574" s="68">
        <f t="shared" si="44"/>
        <v>17</v>
      </c>
      <c r="K574" s="61">
        <v>19</v>
      </c>
      <c r="L574" s="69">
        <f t="shared" si="42"/>
        <v>33</v>
      </c>
      <c r="M574" s="71">
        <f t="shared" si="43"/>
        <v>350</v>
      </c>
    </row>
    <row r="575" spans="1:13" hidden="1" x14ac:dyDescent="0.2">
      <c r="A575" s="54">
        <v>348</v>
      </c>
      <c r="B575" s="57" t="s">
        <v>541</v>
      </c>
      <c r="C575" s="58" t="s">
        <v>550</v>
      </c>
      <c r="D575" s="58" t="s">
        <v>550</v>
      </c>
      <c r="E575" s="58" t="s">
        <v>27</v>
      </c>
      <c r="F575" s="58" t="s">
        <v>30</v>
      </c>
      <c r="G575" s="59">
        <v>107</v>
      </c>
      <c r="H575" s="60">
        <v>64</v>
      </c>
      <c r="I575" s="66">
        <f t="shared" si="41"/>
        <v>171</v>
      </c>
      <c r="J575" s="68">
        <f t="shared" si="44"/>
        <v>16</v>
      </c>
      <c r="K575" s="61">
        <f t="shared" si="45"/>
        <v>19</v>
      </c>
      <c r="L575" s="69">
        <f t="shared" si="42"/>
        <v>29</v>
      </c>
      <c r="M575" s="71">
        <f t="shared" si="43"/>
        <v>257</v>
      </c>
    </row>
    <row r="576" spans="1:13" hidden="1" x14ac:dyDescent="0.2">
      <c r="A576" s="54">
        <v>348</v>
      </c>
      <c r="B576" s="57" t="s">
        <v>541</v>
      </c>
      <c r="C576" s="58" t="s">
        <v>550</v>
      </c>
      <c r="D576" s="58" t="s">
        <v>550</v>
      </c>
      <c r="E576" s="58" t="s">
        <v>31</v>
      </c>
      <c r="F576" s="58" t="s">
        <v>32</v>
      </c>
      <c r="G576" s="59">
        <v>142</v>
      </c>
      <c r="H576" s="60">
        <v>64</v>
      </c>
      <c r="I576" s="66">
        <f t="shared" si="41"/>
        <v>206</v>
      </c>
      <c r="J576" s="68">
        <f t="shared" si="44"/>
        <v>16</v>
      </c>
      <c r="K576" s="61">
        <f t="shared" si="45"/>
        <v>19</v>
      </c>
      <c r="L576" s="69">
        <f t="shared" si="42"/>
        <v>29</v>
      </c>
      <c r="M576" s="71">
        <f t="shared" si="43"/>
        <v>309</v>
      </c>
    </row>
    <row r="577" spans="1:13" hidden="1" x14ac:dyDescent="0.2">
      <c r="A577" s="54">
        <v>348</v>
      </c>
      <c r="B577" s="57" t="s">
        <v>541</v>
      </c>
      <c r="C577" s="58" t="s">
        <v>550</v>
      </c>
      <c r="D577" s="58" t="s">
        <v>550</v>
      </c>
      <c r="E577" s="58" t="s">
        <v>33</v>
      </c>
      <c r="F577" s="58" t="s">
        <v>34</v>
      </c>
      <c r="G577" s="59">
        <v>107</v>
      </c>
      <c r="H577" s="60">
        <v>64</v>
      </c>
      <c r="I577" s="66">
        <f t="shared" si="41"/>
        <v>171</v>
      </c>
      <c r="J577" s="68">
        <f t="shared" si="44"/>
        <v>16</v>
      </c>
      <c r="K577" s="61">
        <f t="shared" si="45"/>
        <v>19</v>
      </c>
      <c r="L577" s="69">
        <f t="shared" si="42"/>
        <v>29</v>
      </c>
      <c r="M577" s="71">
        <f t="shared" si="43"/>
        <v>257</v>
      </c>
    </row>
    <row r="578" spans="1:13" hidden="1" x14ac:dyDescent="0.2">
      <c r="A578" s="53">
        <v>350</v>
      </c>
      <c r="B578" s="62" t="s">
        <v>541</v>
      </c>
      <c r="C578" s="63" t="s">
        <v>659</v>
      </c>
      <c r="D578" s="63" t="s">
        <v>551</v>
      </c>
      <c r="E578" s="63" t="s">
        <v>24</v>
      </c>
      <c r="F578" s="63" t="s">
        <v>24</v>
      </c>
      <c r="G578" s="64">
        <v>122</v>
      </c>
      <c r="H578" s="60">
        <v>69</v>
      </c>
      <c r="I578" s="66">
        <f t="shared" si="41"/>
        <v>191</v>
      </c>
      <c r="J578" s="68">
        <f t="shared" si="44"/>
        <v>17</v>
      </c>
      <c r="K578" s="61">
        <v>19</v>
      </c>
      <c r="L578" s="69">
        <f t="shared" si="42"/>
        <v>33</v>
      </c>
      <c r="M578" s="71">
        <f t="shared" si="43"/>
        <v>287</v>
      </c>
    </row>
    <row r="579" spans="1:13" hidden="1" x14ac:dyDescent="0.2">
      <c r="A579" s="54">
        <v>471</v>
      </c>
      <c r="B579" s="57" t="s">
        <v>541</v>
      </c>
      <c r="C579" s="58" t="s">
        <v>552</v>
      </c>
      <c r="D579" s="58" t="s">
        <v>553</v>
      </c>
      <c r="E579" s="58" t="s">
        <v>24</v>
      </c>
      <c r="F579" s="58" t="s">
        <v>24</v>
      </c>
      <c r="G579" s="59">
        <v>183</v>
      </c>
      <c r="H579" s="60">
        <v>64</v>
      </c>
      <c r="I579" s="66">
        <f t="shared" si="41"/>
        <v>247</v>
      </c>
      <c r="J579" s="68">
        <f t="shared" si="44"/>
        <v>16</v>
      </c>
      <c r="K579" s="61">
        <f t="shared" si="45"/>
        <v>19</v>
      </c>
      <c r="L579" s="69">
        <f t="shared" si="42"/>
        <v>29</v>
      </c>
      <c r="M579" s="71">
        <f t="shared" si="43"/>
        <v>371</v>
      </c>
    </row>
    <row r="580" spans="1:13" hidden="1" x14ac:dyDescent="0.2">
      <c r="A580" s="53">
        <v>492</v>
      </c>
      <c r="B580" s="62" t="s">
        <v>541</v>
      </c>
      <c r="C580" s="63" t="s">
        <v>554</v>
      </c>
      <c r="D580" s="63" t="s">
        <v>555</v>
      </c>
      <c r="E580" s="63" t="s">
        <v>24</v>
      </c>
      <c r="F580" s="63" t="s">
        <v>24</v>
      </c>
      <c r="G580" s="64">
        <v>134</v>
      </c>
      <c r="H580" s="60">
        <v>59</v>
      </c>
      <c r="I580" s="66">
        <f t="shared" si="41"/>
        <v>193</v>
      </c>
      <c r="J580" s="68">
        <f t="shared" si="44"/>
        <v>15</v>
      </c>
      <c r="K580" s="61">
        <f t="shared" si="45"/>
        <v>18</v>
      </c>
      <c r="L580" s="69">
        <f t="shared" si="42"/>
        <v>26</v>
      </c>
      <c r="M580" s="71">
        <f t="shared" si="43"/>
        <v>290</v>
      </c>
    </row>
    <row r="581" spans="1:13" hidden="1" x14ac:dyDescent="0.2">
      <c r="A581" s="54">
        <v>354</v>
      </c>
      <c r="B581" s="57" t="s">
        <v>541</v>
      </c>
      <c r="C581" s="58" t="s">
        <v>556</v>
      </c>
      <c r="D581" s="58" t="s">
        <v>557</v>
      </c>
      <c r="E581" s="58" t="s">
        <v>24</v>
      </c>
      <c r="F581" s="58" t="s">
        <v>24</v>
      </c>
      <c r="G581" s="59">
        <v>122</v>
      </c>
      <c r="H581" s="60">
        <v>64</v>
      </c>
      <c r="I581" s="66">
        <f t="shared" si="41"/>
        <v>186</v>
      </c>
      <c r="J581" s="68">
        <f t="shared" si="44"/>
        <v>16</v>
      </c>
      <c r="K581" s="61">
        <f t="shared" si="45"/>
        <v>19</v>
      </c>
      <c r="L581" s="69">
        <f t="shared" si="42"/>
        <v>29</v>
      </c>
      <c r="M581" s="71">
        <f t="shared" si="43"/>
        <v>279</v>
      </c>
    </row>
    <row r="582" spans="1:13" hidden="1" x14ac:dyDescent="0.2">
      <c r="A582" s="53">
        <v>356</v>
      </c>
      <c r="B582" s="62" t="s">
        <v>541</v>
      </c>
      <c r="C582" s="63" t="s">
        <v>559</v>
      </c>
      <c r="D582" s="63" t="s">
        <v>560</v>
      </c>
      <c r="E582" s="63" t="s">
        <v>24</v>
      </c>
      <c r="F582" s="63" t="s">
        <v>24</v>
      </c>
      <c r="G582" s="64">
        <v>143</v>
      </c>
      <c r="H582" s="60">
        <v>64</v>
      </c>
      <c r="I582" s="66">
        <f t="shared" ref="I582:I645" si="46">G582+H582</f>
        <v>207</v>
      </c>
      <c r="J582" s="68">
        <f t="shared" ref="J582:J644" si="47">ROUND(H582*25%,0)</f>
        <v>16</v>
      </c>
      <c r="K582" s="61">
        <f t="shared" ref="K582:K631" si="48">ROUND(H582*30%,0)</f>
        <v>19</v>
      </c>
      <c r="L582" s="69">
        <f t="shared" ref="L582:L645" si="49">H582-SUM(J582,K582)</f>
        <v>29</v>
      </c>
      <c r="M582" s="71">
        <f t="shared" ref="M582:M645" si="50">ROUND(I582*150%,0)</f>
        <v>311</v>
      </c>
    </row>
    <row r="583" spans="1:13" hidden="1" x14ac:dyDescent="0.2">
      <c r="A583" s="54">
        <v>357</v>
      </c>
      <c r="B583" s="57" t="s">
        <v>541</v>
      </c>
      <c r="C583" s="58" t="s">
        <v>561</v>
      </c>
      <c r="D583" s="58" t="s">
        <v>562</v>
      </c>
      <c r="E583" s="58" t="s">
        <v>27</v>
      </c>
      <c r="F583" s="58" t="s">
        <v>28</v>
      </c>
      <c r="G583" s="59">
        <v>108</v>
      </c>
      <c r="H583" s="60">
        <v>59</v>
      </c>
      <c r="I583" s="66">
        <f t="shared" si="46"/>
        <v>167</v>
      </c>
      <c r="J583" s="68">
        <f t="shared" si="47"/>
        <v>15</v>
      </c>
      <c r="K583" s="61">
        <f t="shared" si="48"/>
        <v>18</v>
      </c>
      <c r="L583" s="69">
        <f t="shared" si="49"/>
        <v>26</v>
      </c>
      <c r="M583" s="71">
        <f t="shared" si="50"/>
        <v>251</v>
      </c>
    </row>
    <row r="584" spans="1:13" hidden="1" x14ac:dyDescent="0.2">
      <c r="A584" s="54">
        <v>357</v>
      </c>
      <c r="B584" s="57" t="s">
        <v>541</v>
      </c>
      <c r="C584" s="58" t="s">
        <v>561</v>
      </c>
      <c r="D584" s="58" t="s">
        <v>562</v>
      </c>
      <c r="E584" s="58" t="s">
        <v>29</v>
      </c>
      <c r="F584" s="58" t="s">
        <v>32</v>
      </c>
      <c r="G584" s="59">
        <v>130</v>
      </c>
      <c r="H584" s="60">
        <v>59</v>
      </c>
      <c r="I584" s="66">
        <f t="shared" si="46"/>
        <v>189</v>
      </c>
      <c r="J584" s="68">
        <f t="shared" si="47"/>
        <v>15</v>
      </c>
      <c r="K584" s="61">
        <f t="shared" si="48"/>
        <v>18</v>
      </c>
      <c r="L584" s="69">
        <f t="shared" si="49"/>
        <v>26</v>
      </c>
      <c r="M584" s="71">
        <f t="shared" si="50"/>
        <v>284</v>
      </c>
    </row>
    <row r="585" spans="1:13" hidden="1" x14ac:dyDescent="0.2">
      <c r="A585" s="54">
        <v>357</v>
      </c>
      <c r="B585" s="57" t="s">
        <v>541</v>
      </c>
      <c r="C585" s="58" t="s">
        <v>561</v>
      </c>
      <c r="D585" s="58" t="s">
        <v>562</v>
      </c>
      <c r="E585" s="58" t="s">
        <v>33</v>
      </c>
      <c r="F585" s="58" t="s">
        <v>34</v>
      </c>
      <c r="G585" s="59">
        <v>108</v>
      </c>
      <c r="H585" s="60">
        <v>59</v>
      </c>
      <c r="I585" s="66">
        <f t="shared" si="46"/>
        <v>167</v>
      </c>
      <c r="J585" s="68">
        <f t="shared" si="47"/>
        <v>15</v>
      </c>
      <c r="K585" s="61">
        <f t="shared" si="48"/>
        <v>18</v>
      </c>
      <c r="L585" s="69">
        <f t="shared" si="49"/>
        <v>26</v>
      </c>
      <c r="M585" s="71">
        <f t="shared" si="50"/>
        <v>251</v>
      </c>
    </row>
    <row r="586" spans="1:13" hidden="1" x14ac:dyDescent="0.2">
      <c r="A586" s="53">
        <v>358</v>
      </c>
      <c r="B586" s="62" t="s">
        <v>541</v>
      </c>
      <c r="C586" s="63" t="s">
        <v>563</v>
      </c>
      <c r="D586" s="63" t="s">
        <v>564</v>
      </c>
      <c r="E586" s="63" t="s">
        <v>27</v>
      </c>
      <c r="F586" s="63" t="s">
        <v>28</v>
      </c>
      <c r="G586" s="64">
        <v>107</v>
      </c>
      <c r="H586" s="60">
        <v>64</v>
      </c>
      <c r="I586" s="66">
        <f t="shared" si="46"/>
        <v>171</v>
      </c>
      <c r="J586" s="68">
        <f t="shared" si="47"/>
        <v>16</v>
      </c>
      <c r="K586" s="61">
        <f t="shared" si="48"/>
        <v>19</v>
      </c>
      <c r="L586" s="69">
        <f t="shared" si="49"/>
        <v>29</v>
      </c>
      <c r="M586" s="71">
        <f t="shared" si="50"/>
        <v>257</v>
      </c>
    </row>
    <row r="587" spans="1:13" hidden="1" x14ac:dyDescent="0.2">
      <c r="A587" s="53">
        <v>358</v>
      </c>
      <c r="B587" s="62" t="s">
        <v>541</v>
      </c>
      <c r="C587" s="63" t="s">
        <v>563</v>
      </c>
      <c r="D587" s="63" t="s">
        <v>564</v>
      </c>
      <c r="E587" s="63" t="s">
        <v>29</v>
      </c>
      <c r="F587" s="63" t="s">
        <v>46</v>
      </c>
      <c r="G587" s="64">
        <v>123</v>
      </c>
      <c r="H587" s="60">
        <v>64</v>
      </c>
      <c r="I587" s="66">
        <f t="shared" si="46"/>
        <v>187</v>
      </c>
      <c r="J587" s="68">
        <f t="shared" si="47"/>
        <v>16</v>
      </c>
      <c r="K587" s="61">
        <f t="shared" si="48"/>
        <v>19</v>
      </c>
      <c r="L587" s="69">
        <f t="shared" si="49"/>
        <v>29</v>
      </c>
      <c r="M587" s="71">
        <f t="shared" si="50"/>
        <v>281</v>
      </c>
    </row>
    <row r="588" spans="1:13" hidden="1" x14ac:dyDescent="0.2">
      <c r="A588" s="53">
        <v>358</v>
      </c>
      <c r="B588" s="62" t="s">
        <v>541</v>
      </c>
      <c r="C588" s="63" t="s">
        <v>563</v>
      </c>
      <c r="D588" s="63" t="s">
        <v>564</v>
      </c>
      <c r="E588" s="63" t="s">
        <v>47</v>
      </c>
      <c r="F588" s="63" t="s">
        <v>34</v>
      </c>
      <c r="G588" s="64">
        <v>107</v>
      </c>
      <c r="H588" s="60">
        <v>64</v>
      </c>
      <c r="I588" s="66">
        <f t="shared" si="46"/>
        <v>171</v>
      </c>
      <c r="J588" s="68">
        <f t="shared" si="47"/>
        <v>16</v>
      </c>
      <c r="K588" s="61">
        <f t="shared" si="48"/>
        <v>19</v>
      </c>
      <c r="L588" s="69">
        <f t="shared" si="49"/>
        <v>29</v>
      </c>
      <c r="M588" s="71">
        <f t="shared" si="50"/>
        <v>257</v>
      </c>
    </row>
    <row r="589" spans="1:13" hidden="1" x14ac:dyDescent="0.2">
      <c r="A589" s="54">
        <v>474</v>
      </c>
      <c r="B589" s="57" t="s">
        <v>565</v>
      </c>
      <c r="C589" s="58" t="s">
        <v>566</v>
      </c>
      <c r="D589" s="58" t="s">
        <v>138</v>
      </c>
      <c r="E589" s="58" t="s">
        <v>27</v>
      </c>
      <c r="F589" s="58" t="s">
        <v>44</v>
      </c>
      <c r="G589" s="59">
        <v>210</v>
      </c>
      <c r="H589" s="60">
        <v>69</v>
      </c>
      <c r="I589" s="66">
        <f t="shared" si="46"/>
        <v>279</v>
      </c>
      <c r="J589" s="68">
        <f t="shared" si="47"/>
        <v>17</v>
      </c>
      <c r="K589" s="61">
        <v>19</v>
      </c>
      <c r="L589" s="69">
        <f t="shared" si="49"/>
        <v>33</v>
      </c>
      <c r="M589" s="71">
        <f t="shared" si="50"/>
        <v>419</v>
      </c>
    </row>
    <row r="590" spans="1:13" hidden="1" x14ac:dyDescent="0.2">
      <c r="A590" s="54">
        <v>474</v>
      </c>
      <c r="B590" s="57" t="s">
        <v>565</v>
      </c>
      <c r="C590" s="58" t="s">
        <v>566</v>
      </c>
      <c r="D590" s="58" t="s">
        <v>138</v>
      </c>
      <c r="E590" s="58" t="s">
        <v>45</v>
      </c>
      <c r="F590" s="58" t="s">
        <v>28</v>
      </c>
      <c r="G590" s="59">
        <v>107</v>
      </c>
      <c r="H590" s="60">
        <v>69</v>
      </c>
      <c r="I590" s="66">
        <f t="shared" si="46"/>
        <v>176</v>
      </c>
      <c r="J590" s="68">
        <f t="shared" si="47"/>
        <v>17</v>
      </c>
      <c r="K590" s="61">
        <v>19</v>
      </c>
      <c r="L590" s="69">
        <f t="shared" si="49"/>
        <v>33</v>
      </c>
      <c r="M590" s="71">
        <f t="shared" si="50"/>
        <v>264</v>
      </c>
    </row>
    <row r="591" spans="1:13" hidden="1" x14ac:dyDescent="0.2">
      <c r="A591" s="54">
        <v>474</v>
      </c>
      <c r="B591" s="57" t="s">
        <v>565</v>
      </c>
      <c r="C591" s="58" t="s">
        <v>566</v>
      </c>
      <c r="D591" s="58" t="s">
        <v>138</v>
      </c>
      <c r="E591" s="58" t="s">
        <v>29</v>
      </c>
      <c r="F591" s="58" t="s">
        <v>34</v>
      </c>
      <c r="G591" s="59">
        <v>210</v>
      </c>
      <c r="H591" s="60">
        <v>69</v>
      </c>
      <c r="I591" s="66">
        <f t="shared" si="46"/>
        <v>279</v>
      </c>
      <c r="J591" s="68">
        <f t="shared" si="47"/>
        <v>17</v>
      </c>
      <c r="K591" s="61">
        <v>19</v>
      </c>
      <c r="L591" s="69">
        <f t="shared" si="49"/>
        <v>33</v>
      </c>
      <c r="M591" s="71">
        <f t="shared" si="50"/>
        <v>419</v>
      </c>
    </row>
    <row r="592" spans="1:13" hidden="1" x14ac:dyDescent="0.2">
      <c r="A592" s="53">
        <v>360</v>
      </c>
      <c r="B592" s="62" t="s">
        <v>565</v>
      </c>
      <c r="C592" s="63" t="s">
        <v>567</v>
      </c>
      <c r="D592" s="63" t="s">
        <v>141</v>
      </c>
      <c r="E592" s="63" t="s">
        <v>27</v>
      </c>
      <c r="F592" s="63" t="s">
        <v>75</v>
      </c>
      <c r="G592" s="64">
        <v>204</v>
      </c>
      <c r="H592" s="60">
        <v>79</v>
      </c>
      <c r="I592" s="66">
        <f t="shared" si="46"/>
        <v>283</v>
      </c>
      <c r="J592" s="68">
        <v>19</v>
      </c>
      <c r="K592" s="61">
        <v>22</v>
      </c>
      <c r="L592" s="69">
        <f t="shared" si="49"/>
        <v>38</v>
      </c>
      <c r="M592" s="71">
        <f t="shared" si="50"/>
        <v>425</v>
      </c>
    </row>
    <row r="593" spans="1:13" hidden="1" x14ac:dyDescent="0.2">
      <c r="A593" s="53">
        <v>360</v>
      </c>
      <c r="B593" s="62" t="s">
        <v>565</v>
      </c>
      <c r="C593" s="63" t="s">
        <v>567</v>
      </c>
      <c r="D593" s="63" t="s">
        <v>141</v>
      </c>
      <c r="E593" s="63" t="s">
        <v>76</v>
      </c>
      <c r="F593" s="63" t="s">
        <v>52</v>
      </c>
      <c r="G593" s="64">
        <v>425</v>
      </c>
      <c r="H593" s="60">
        <v>79</v>
      </c>
      <c r="I593" s="66">
        <f t="shared" si="46"/>
        <v>504</v>
      </c>
      <c r="J593" s="68">
        <v>19</v>
      </c>
      <c r="K593" s="61">
        <v>22</v>
      </c>
      <c r="L593" s="69">
        <f t="shared" si="49"/>
        <v>38</v>
      </c>
      <c r="M593" s="71">
        <f t="shared" si="50"/>
        <v>756</v>
      </c>
    </row>
    <row r="594" spans="1:13" hidden="1" x14ac:dyDescent="0.2">
      <c r="A594" s="53">
        <v>360</v>
      </c>
      <c r="B594" s="62" t="s">
        <v>565</v>
      </c>
      <c r="C594" s="63" t="s">
        <v>567</v>
      </c>
      <c r="D594" s="63" t="s">
        <v>141</v>
      </c>
      <c r="E594" s="63" t="s">
        <v>53</v>
      </c>
      <c r="F594" s="63" t="s">
        <v>34</v>
      </c>
      <c r="G594" s="64">
        <v>204</v>
      </c>
      <c r="H594" s="60">
        <v>79</v>
      </c>
      <c r="I594" s="66">
        <f t="shared" si="46"/>
        <v>283</v>
      </c>
      <c r="J594" s="68">
        <v>19</v>
      </c>
      <c r="K594" s="61">
        <v>22</v>
      </c>
      <c r="L594" s="69">
        <f t="shared" si="49"/>
        <v>38</v>
      </c>
      <c r="M594" s="71">
        <f t="shared" si="50"/>
        <v>425</v>
      </c>
    </row>
    <row r="595" spans="1:13" hidden="1" x14ac:dyDescent="0.2">
      <c r="A595" s="54">
        <v>361</v>
      </c>
      <c r="B595" s="57" t="s">
        <v>565</v>
      </c>
      <c r="C595" s="58" t="s">
        <v>568</v>
      </c>
      <c r="D595" s="58" t="s">
        <v>569</v>
      </c>
      <c r="E595" s="58" t="s">
        <v>24</v>
      </c>
      <c r="F595" s="58" t="s">
        <v>24</v>
      </c>
      <c r="G595" s="59">
        <v>111</v>
      </c>
      <c r="H595" s="60">
        <v>64</v>
      </c>
      <c r="I595" s="66">
        <f t="shared" si="46"/>
        <v>175</v>
      </c>
      <c r="J595" s="68">
        <f t="shared" si="47"/>
        <v>16</v>
      </c>
      <c r="K595" s="61">
        <f t="shared" si="48"/>
        <v>19</v>
      </c>
      <c r="L595" s="69">
        <f t="shared" si="49"/>
        <v>29</v>
      </c>
      <c r="M595" s="71">
        <f t="shared" si="50"/>
        <v>263</v>
      </c>
    </row>
    <row r="596" spans="1:13" hidden="1" x14ac:dyDescent="0.2">
      <c r="A596" s="53">
        <v>362</v>
      </c>
      <c r="B596" s="62" t="s">
        <v>565</v>
      </c>
      <c r="C596" s="63" t="s">
        <v>570</v>
      </c>
      <c r="D596" s="63" t="s">
        <v>571</v>
      </c>
      <c r="E596" s="63" t="s">
        <v>27</v>
      </c>
      <c r="F596" s="63" t="s">
        <v>52</v>
      </c>
      <c r="G596" s="64">
        <v>139</v>
      </c>
      <c r="H596" s="60">
        <v>64</v>
      </c>
      <c r="I596" s="66">
        <f t="shared" si="46"/>
        <v>203</v>
      </c>
      <c r="J596" s="68">
        <f t="shared" si="47"/>
        <v>16</v>
      </c>
      <c r="K596" s="61">
        <f t="shared" si="48"/>
        <v>19</v>
      </c>
      <c r="L596" s="69">
        <f t="shared" si="49"/>
        <v>29</v>
      </c>
      <c r="M596" s="71">
        <f t="shared" si="50"/>
        <v>305</v>
      </c>
    </row>
    <row r="597" spans="1:13" hidden="1" x14ac:dyDescent="0.2">
      <c r="A597" s="53">
        <v>362</v>
      </c>
      <c r="B597" s="62" t="s">
        <v>565</v>
      </c>
      <c r="C597" s="63" t="s">
        <v>570</v>
      </c>
      <c r="D597" s="63" t="s">
        <v>571</v>
      </c>
      <c r="E597" s="63" t="s">
        <v>53</v>
      </c>
      <c r="F597" s="63" t="s">
        <v>30</v>
      </c>
      <c r="G597" s="64">
        <v>132</v>
      </c>
      <c r="H597" s="60">
        <v>64</v>
      </c>
      <c r="I597" s="66">
        <f t="shared" si="46"/>
        <v>196</v>
      </c>
      <c r="J597" s="68">
        <f t="shared" si="47"/>
        <v>16</v>
      </c>
      <c r="K597" s="61">
        <f t="shared" si="48"/>
        <v>19</v>
      </c>
      <c r="L597" s="69">
        <f t="shared" si="49"/>
        <v>29</v>
      </c>
      <c r="M597" s="71">
        <f t="shared" si="50"/>
        <v>294</v>
      </c>
    </row>
    <row r="598" spans="1:13" hidden="1" x14ac:dyDescent="0.2">
      <c r="A598" s="53">
        <v>362</v>
      </c>
      <c r="B598" s="62" t="s">
        <v>565</v>
      </c>
      <c r="C598" s="63" t="s">
        <v>570</v>
      </c>
      <c r="D598" s="63" t="s">
        <v>571</v>
      </c>
      <c r="E598" s="63" t="s">
        <v>31</v>
      </c>
      <c r="F598" s="63" t="s">
        <v>34</v>
      </c>
      <c r="G598" s="64">
        <v>139</v>
      </c>
      <c r="H598" s="60">
        <v>64</v>
      </c>
      <c r="I598" s="66">
        <f t="shared" si="46"/>
        <v>203</v>
      </c>
      <c r="J598" s="68">
        <f t="shared" si="47"/>
        <v>16</v>
      </c>
      <c r="K598" s="61">
        <f t="shared" si="48"/>
        <v>19</v>
      </c>
      <c r="L598" s="69">
        <f t="shared" si="49"/>
        <v>29</v>
      </c>
      <c r="M598" s="71">
        <f t="shared" si="50"/>
        <v>305</v>
      </c>
    </row>
    <row r="599" spans="1:13" hidden="1" x14ac:dyDescent="0.2">
      <c r="A599" s="54">
        <v>459</v>
      </c>
      <c r="B599" s="57" t="s">
        <v>572</v>
      </c>
      <c r="C599" s="58" t="s">
        <v>573</v>
      </c>
      <c r="D599" s="58" t="s">
        <v>504</v>
      </c>
      <c r="E599" s="58" t="s">
        <v>27</v>
      </c>
      <c r="F599" s="58" t="s">
        <v>44</v>
      </c>
      <c r="G599" s="59">
        <v>134</v>
      </c>
      <c r="H599" s="60">
        <v>59</v>
      </c>
      <c r="I599" s="66">
        <f t="shared" si="46"/>
        <v>193</v>
      </c>
      <c r="J599" s="68">
        <f t="shared" si="47"/>
        <v>15</v>
      </c>
      <c r="K599" s="61">
        <f t="shared" si="48"/>
        <v>18</v>
      </c>
      <c r="L599" s="69">
        <f t="shared" si="49"/>
        <v>26</v>
      </c>
      <c r="M599" s="71">
        <f t="shared" si="50"/>
        <v>290</v>
      </c>
    </row>
    <row r="600" spans="1:13" hidden="1" x14ac:dyDescent="0.2">
      <c r="A600" s="54">
        <v>459</v>
      </c>
      <c r="B600" s="57" t="s">
        <v>572</v>
      </c>
      <c r="C600" s="58" t="s">
        <v>573</v>
      </c>
      <c r="D600" s="58" t="s">
        <v>504</v>
      </c>
      <c r="E600" s="58" t="s">
        <v>45</v>
      </c>
      <c r="F600" s="58" t="s">
        <v>77</v>
      </c>
      <c r="G600" s="59">
        <v>111</v>
      </c>
      <c r="H600" s="60">
        <v>59</v>
      </c>
      <c r="I600" s="66">
        <f t="shared" si="46"/>
        <v>170</v>
      </c>
      <c r="J600" s="68">
        <f t="shared" si="47"/>
        <v>15</v>
      </c>
      <c r="K600" s="61">
        <f t="shared" si="48"/>
        <v>18</v>
      </c>
      <c r="L600" s="69">
        <f t="shared" si="49"/>
        <v>26</v>
      </c>
      <c r="M600" s="71">
        <f t="shared" si="50"/>
        <v>255</v>
      </c>
    </row>
    <row r="601" spans="1:13" hidden="1" x14ac:dyDescent="0.2">
      <c r="A601" s="54">
        <v>459</v>
      </c>
      <c r="B601" s="57" t="s">
        <v>572</v>
      </c>
      <c r="C601" s="58" t="s">
        <v>573</v>
      </c>
      <c r="D601" s="58" t="s">
        <v>504</v>
      </c>
      <c r="E601" s="58" t="s">
        <v>78</v>
      </c>
      <c r="F601" s="58" t="s">
        <v>34</v>
      </c>
      <c r="G601" s="59">
        <v>134</v>
      </c>
      <c r="H601" s="60">
        <v>59</v>
      </c>
      <c r="I601" s="66">
        <f t="shared" si="46"/>
        <v>193</v>
      </c>
      <c r="J601" s="68">
        <f t="shared" si="47"/>
        <v>15</v>
      </c>
      <c r="K601" s="61">
        <f t="shared" si="48"/>
        <v>18</v>
      </c>
      <c r="L601" s="69">
        <f t="shared" si="49"/>
        <v>26</v>
      </c>
      <c r="M601" s="71">
        <f t="shared" si="50"/>
        <v>290</v>
      </c>
    </row>
    <row r="602" spans="1:13" hidden="1" x14ac:dyDescent="0.2">
      <c r="A602" s="53">
        <v>363</v>
      </c>
      <c r="B602" s="62" t="s">
        <v>572</v>
      </c>
      <c r="C602" s="63" t="s">
        <v>574</v>
      </c>
      <c r="D602" s="63" t="s">
        <v>575</v>
      </c>
      <c r="E602" s="63" t="s">
        <v>24</v>
      </c>
      <c r="F602" s="63" t="s">
        <v>24</v>
      </c>
      <c r="G602" s="64">
        <v>133</v>
      </c>
      <c r="H602" s="60">
        <v>69</v>
      </c>
      <c r="I602" s="66">
        <f t="shared" si="46"/>
        <v>202</v>
      </c>
      <c r="J602" s="68">
        <f t="shared" si="47"/>
        <v>17</v>
      </c>
      <c r="K602" s="61">
        <v>19</v>
      </c>
      <c r="L602" s="69">
        <f t="shared" si="49"/>
        <v>33</v>
      </c>
      <c r="M602" s="71">
        <f t="shared" si="50"/>
        <v>303</v>
      </c>
    </row>
    <row r="603" spans="1:13" hidden="1" x14ac:dyDescent="0.2">
      <c r="A603" s="54">
        <v>428</v>
      </c>
      <c r="B603" s="57" t="s">
        <v>572</v>
      </c>
      <c r="C603" s="58" t="s">
        <v>576</v>
      </c>
      <c r="D603" s="58" t="s">
        <v>576</v>
      </c>
      <c r="E603" s="58" t="s">
        <v>24</v>
      </c>
      <c r="F603" s="58" t="s">
        <v>24</v>
      </c>
      <c r="G603" s="59">
        <v>116</v>
      </c>
      <c r="H603" s="60">
        <v>69</v>
      </c>
      <c r="I603" s="66">
        <f t="shared" si="46"/>
        <v>185</v>
      </c>
      <c r="J603" s="68">
        <f t="shared" si="47"/>
        <v>17</v>
      </c>
      <c r="K603" s="61">
        <v>19</v>
      </c>
      <c r="L603" s="69">
        <f t="shared" si="49"/>
        <v>33</v>
      </c>
      <c r="M603" s="71">
        <f t="shared" si="50"/>
        <v>278</v>
      </c>
    </row>
    <row r="604" spans="1:13" hidden="1" x14ac:dyDescent="0.2">
      <c r="A604" s="53">
        <v>365</v>
      </c>
      <c r="B604" s="62" t="s">
        <v>572</v>
      </c>
      <c r="C604" s="63" t="s">
        <v>577</v>
      </c>
      <c r="D604" s="63" t="s">
        <v>578</v>
      </c>
      <c r="E604" s="63" t="s">
        <v>24</v>
      </c>
      <c r="F604" s="63" t="s">
        <v>24</v>
      </c>
      <c r="G604" s="64">
        <v>109</v>
      </c>
      <c r="H604" s="60">
        <v>64</v>
      </c>
      <c r="I604" s="66">
        <f t="shared" si="46"/>
        <v>173</v>
      </c>
      <c r="J604" s="68">
        <f t="shared" si="47"/>
        <v>16</v>
      </c>
      <c r="K604" s="61">
        <f t="shared" si="48"/>
        <v>19</v>
      </c>
      <c r="L604" s="69">
        <f t="shared" si="49"/>
        <v>29</v>
      </c>
      <c r="M604" s="71">
        <f t="shared" si="50"/>
        <v>260</v>
      </c>
    </row>
    <row r="605" spans="1:13" hidden="1" x14ac:dyDescent="0.2">
      <c r="A605" s="54">
        <v>368</v>
      </c>
      <c r="B605" s="57" t="s">
        <v>572</v>
      </c>
      <c r="C605" s="58" t="s">
        <v>215</v>
      </c>
      <c r="D605" s="58" t="s">
        <v>579</v>
      </c>
      <c r="E605" s="58" t="s">
        <v>24</v>
      </c>
      <c r="F605" s="58" t="s">
        <v>24</v>
      </c>
      <c r="G605" s="59">
        <v>149</v>
      </c>
      <c r="H605" s="60">
        <v>64</v>
      </c>
      <c r="I605" s="66">
        <f t="shared" si="46"/>
        <v>213</v>
      </c>
      <c r="J605" s="68">
        <f t="shared" si="47"/>
        <v>16</v>
      </c>
      <c r="K605" s="61">
        <f t="shared" si="48"/>
        <v>19</v>
      </c>
      <c r="L605" s="69">
        <f t="shared" si="49"/>
        <v>29</v>
      </c>
      <c r="M605" s="71">
        <f t="shared" si="50"/>
        <v>320</v>
      </c>
    </row>
    <row r="606" spans="1:13" hidden="1" x14ac:dyDescent="0.2">
      <c r="A606" s="53">
        <v>369</v>
      </c>
      <c r="B606" s="62" t="s">
        <v>572</v>
      </c>
      <c r="C606" s="63" t="s">
        <v>580</v>
      </c>
      <c r="D606" s="63" t="s">
        <v>581</v>
      </c>
      <c r="E606" s="63" t="s">
        <v>24</v>
      </c>
      <c r="F606" s="63" t="s">
        <v>24</v>
      </c>
      <c r="G606" s="64">
        <v>122</v>
      </c>
      <c r="H606" s="60">
        <v>59</v>
      </c>
      <c r="I606" s="66">
        <f t="shared" si="46"/>
        <v>181</v>
      </c>
      <c r="J606" s="68">
        <f t="shared" si="47"/>
        <v>15</v>
      </c>
      <c r="K606" s="61">
        <f t="shared" si="48"/>
        <v>18</v>
      </c>
      <c r="L606" s="69">
        <f t="shared" si="49"/>
        <v>26</v>
      </c>
      <c r="M606" s="71">
        <f t="shared" si="50"/>
        <v>272</v>
      </c>
    </row>
    <row r="607" spans="1:13" hidden="1" x14ac:dyDescent="0.2">
      <c r="A607" s="54">
        <v>371</v>
      </c>
      <c r="B607" s="57" t="s">
        <v>572</v>
      </c>
      <c r="C607" s="58" t="s">
        <v>582</v>
      </c>
      <c r="D607" s="58" t="s">
        <v>583</v>
      </c>
      <c r="E607" s="58" t="s">
        <v>27</v>
      </c>
      <c r="F607" s="58" t="s">
        <v>30</v>
      </c>
      <c r="G607" s="59">
        <v>120</v>
      </c>
      <c r="H607" s="60">
        <v>64</v>
      </c>
      <c r="I607" s="66">
        <f t="shared" si="46"/>
        <v>184</v>
      </c>
      <c r="J607" s="68">
        <f t="shared" si="47"/>
        <v>16</v>
      </c>
      <c r="K607" s="61">
        <f t="shared" si="48"/>
        <v>19</v>
      </c>
      <c r="L607" s="69">
        <f t="shared" si="49"/>
        <v>29</v>
      </c>
      <c r="M607" s="71">
        <f t="shared" si="50"/>
        <v>276</v>
      </c>
    </row>
    <row r="608" spans="1:13" hidden="1" x14ac:dyDescent="0.2">
      <c r="A608" s="54">
        <v>371</v>
      </c>
      <c r="B608" s="57" t="s">
        <v>572</v>
      </c>
      <c r="C608" s="58" t="s">
        <v>582</v>
      </c>
      <c r="D608" s="58" t="s">
        <v>583</v>
      </c>
      <c r="E608" s="58" t="s">
        <v>31</v>
      </c>
      <c r="F608" s="58" t="s">
        <v>54</v>
      </c>
      <c r="G608" s="59">
        <v>222</v>
      </c>
      <c r="H608" s="60">
        <v>64</v>
      </c>
      <c r="I608" s="66">
        <f t="shared" si="46"/>
        <v>286</v>
      </c>
      <c r="J608" s="68">
        <f t="shared" si="47"/>
        <v>16</v>
      </c>
      <c r="K608" s="61">
        <f t="shared" si="48"/>
        <v>19</v>
      </c>
      <c r="L608" s="69">
        <f t="shared" si="49"/>
        <v>29</v>
      </c>
      <c r="M608" s="71">
        <f t="shared" si="50"/>
        <v>429</v>
      </c>
    </row>
    <row r="609" spans="1:13" hidden="1" x14ac:dyDescent="0.2">
      <c r="A609" s="54">
        <v>371</v>
      </c>
      <c r="B609" s="57" t="s">
        <v>572</v>
      </c>
      <c r="C609" s="58" t="s">
        <v>582</v>
      </c>
      <c r="D609" s="58" t="s">
        <v>583</v>
      </c>
      <c r="E609" s="58" t="s">
        <v>55</v>
      </c>
      <c r="F609" s="58" t="s">
        <v>34</v>
      </c>
      <c r="G609" s="59">
        <v>120</v>
      </c>
      <c r="H609" s="60">
        <v>64</v>
      </c>
      <c r="I609" s="66">
        <f t="shared" si="46"/>
        <v>184</v>
      </c>
      <c r="J609" s="68">
        <f t="shared" si="47"/>
        <v>16</v>
      </c>
      <c r="K609" s="61">
        <f t="shared" si="48"/>
        <v>19</v>
      </c>
      <c r="L609" s="69">
        <f t="shared" si="49"/>
        <v>29</v>
      </c>
      <c r="M609" s="71">
        <f t="shared" si="50"/>
        <v>276</v>
      </c>
    </row>
    <row r="610" spans="1:13" hidden="1" x14ac:dyDescent="0.2">
      <c r="A610" s="53">
        <v>372</v>
      </c>
      <c r="B610" s="62" t="s">
        <v>572</v>
      </c>
      <c r="C610" s="63" t="s">
        <v>584</v>
      </c>
      <c r="D610" s="63" t="s">
        <v>585</v>
      </c>
      <c r="E610" s="63" t="s">
        <v>27</v>
      </c>
      <c r="F610" s="63" t="s">
        <v>77</v>
      </c>
      <c r="G610" s="64">
        <v>129</v>
      </c>
      <c r="H610" s="60">
        <v>64</v>
      </c>
      <c r="I610" s="66">
        <f t="shared" si="46"/>
        <v>193</v>
      </c>
      <c r="J610" s="68">
        <f t="shared" si="47"/>
        <v>16</v>
      </c>
      <c r="K610" s="61">
        <f t="shared" si="48"/>
        <v>19</v>
      </c>
      <c r="L610" s="69">
        <f t="shared" si="49"/>
        <v>29</v>
      </c>
      <c r="M610" s="71">
        <f t="shared" si="50"/>
        <v>290</v>
      </c>
    </row>
    <row r="611" spans="1:13" hidden="1" x14ac:dyDescent="0.2">
      <c r="A611" s="53">
        <v>372</v>
      </c>
      <c r="B611" s="62" t="s">
        <v>572</v>
      </c>
      <c r="C611" s="63" t="s">
        <v>584</v>
      </c>
      <c r="D611" s="63" t="s">
        <v>585</v>
      </c>
      <c r="E611" s="63" t="s">
        <v>78</v>
      </c>
      <c r="F611" s="63" t="s">
        <v>54</v>
      </c>
      <c r="G611" s="64">
        <v>245</v>
      </c>
      <c r="H611" s="60">
        <v>64</v>
      </c>
      <c r="I611" s="66">
        <f t="shared" si="46"/>
        <v>309</v>
      </c>
      <c r="J611" s="68">
        <f t="shared" si="47"/>
        <v>16</v>
      </c>
      <c r="K611" s="61">
        <f t="shared" si="48"/>
        <v>19</v>
      </c>
      <c r="L611" s="69">
        <f t="shared" si="49"/>
        <v>29</v>
      </c>
      <c r="M611" s="71">
        <f t="shared" si="50"/>
        <v>464</v>
      </c>
    </row>
    <row r="612" spans="1:13" hidden="1" x14ac:dyDescent="0.2">
      <c r="A612" s="53">
        <v>372</v>
      </c>
      <c r="B612" s="62" t="s">
        <v>572</v>
      </c>
      <c r="C612" s="63" t="s">
        <v>584</v>
      </c>
      <c r="D612" s="63" t="s">
        <v>585</v>
      </c>
      <c r="E612" s="63" t="s">
        <v>55</v>
      </c>
      <c r="F612" s="63" t="s">
        <v>34</v>
      </c>
      <c r="G612" s="64">
        <v>129</v>
      </c>
      <c r="H612" s="60">
        <v>64</v>
      </c>
      <c r="I612" s="66">
        <f t="shared" si="46"/>
        <v>193</v>
      </c>
      <c r="J612" s="68">
        <f t="shared" si="47"/>
        <v>16</v>
      </c>
      <c r="K612" s="61">
        <f t="shared" si="48"/>
        <v>19</v>
      </c>
      <c r="L612" s="69">
        <f t="shared" si="49"/>
        <v>29</v>
      </c>
      <c r="M612" s="71">
        <f t="shared" si="50"/>
        <v>290</v>
      </c>
    </row>
    <row r="613" spans="1:13" hidden="1" x14ac:dyDescent="0.2">
      <c r="A613" s="54">
        <v>374</v>
      </c>
      <c r="B613" s="57" t="s">
        <v>572</v>
      </c>
      <c r="C613" s="58" t="s">
        <v>586</v>
      </c>
      <c r="D613" s="58" t="s">
        <v>587</v>
      </c>
      <c r="E613" s="58" t="s">
        <v>27</v>
      </c>
      <c r="F613" s="58" t="s">
        <v>36</v>
      </c>
      <c r="G613" s="59">
        <v>118</v>
      </c>
      <c r="H613" s="60">
        <v>64</v>
      </c>
      <c r="I613" s="66">
        <f t="shared" si="46"/>
        <v>182</v>
      </c>
      <c r="J613" s="68">
        <f t="shared" si="47"/>
        <v>16</v>
      </c>
      <c r="K613" s="61">
        <f t="shared" si="48"/>
        <v>19</v>
      </c>
      <c r="L613" s="69">
        <f t="shared" si="49"/>
        <v>29</v>
      </c>
      <c r="M613" s="71">
        <f t="shared" si="50"/>
        <v>273</v>
      </c>
    </row>
    <row r="614" spans="1:13" hidden="1" x14ac:dyDescent="0.2">
      <c r="A614" s="54">
        <v>374</v>
      </c>
      <c r="B614" s="57" t="s">
        <v>572</v>
      </c>
      <c r="C614" s="58" t="s">
        <v>586</v>
      </c>
      <c r="D614" s="58" t="s">
        <v>587</v>
      </c>
      <c r="E614" s="58" t="s">
        <v>37</v>
      </c>
      <c r="F614" s="58" t="s">
        <v>52</v>
      </c>
      <c r="G614" s="59">
        <v>107</v>
      </c>
      <c r="H614" s="60">
        <v>64</v>
      </c>
      <c r="I614" s="66">
        <f t="shared" si="46"/>
        <v>171</v>
      </c>
      <c r="J614" s="68">
        <f t="shared" si="47"/>
        <v>16</v>
      </c>
      <c r="K614" s="61">
        <f t="shared" si="48"/>
        <v>19</v>
      </c>
      <c r="L614" s="69">
        <f t="shared" si="49"/>
        <v>29</v>
      </c>
      <c r="M614" s="71">
        <f t="shared" si="50"/>
        <v>257</v>
      </c>
    </row>
    <row r="615" spans="1:13" hidden="1" x14ac:dyDescent="0.2">
      <c r="A615" s="54">
        <v>374</v>
      </c>
      <c r="B615" s="57" t="s">
        <v>572</v>
      </c>
      <c r="C615" s="58" t="s">
        <v>586</v>
      </c>
      <c r="D615" s="58" t="s">
        <v>587</v>
      </c>
      <c r="E615" s="58" t="s">
        <v>53</v>
      </c>
      <c r="F615" s="58" t="s">
        <v>54</v>
      </c>
      <c r="G615" s="59">
        <v>137</v>
      </c>
      <c r="H615" s="60">
        <v>64</v>
      </c>
      <c r="I615" s="66">
        <f t="shared" si="46"/>
        <v>201</v>
      </c>
      <c r="J615" s="68">
        <f t="shared" si="47"/>
        <v>16</v>
      </c>
      <c r="K615" s="61">
        <f t="shared" si="48"/>
        <v>19</v>
      </c>
      <c r="L615" s="69">
        <f t="shared" si="49"/>
        <v>29</v>
      </c>
      <c r="M615" s="71">
        <f t="shared" si="50"/>
        <v>302</v>
      </c>
    </row>
    <row r="616" spans="1:13" hidden="1" x14ac:dyDescent="0.2">
      <c r="A616" s="54">
        <v>374</v>
      </c>
      <c r="B616" s="57" t="s">
        <v>572</v>
      </c>
      <c r="C616" s="58" t="s">
        <v>586</v>
      </c>
      <c r="D616" s="58" t="s">
        <v>587</v>
      </c>
      <c r="E616" s="58" t="s">
        <v>55</v>
      </c>
      <c r="F616" s="58" t="s">
        <v>34</v>
      </c>
      <c r="G616" s="59">
        <v>118</v>
      </c>
      <c r="H616" s="60">
        <v>64</v>
      </c>
      <c r="I616" s="66">
        <f t="shared" si="46"/>
        <v>182</v>
      </c>
      <c r="J616" s="68">
        <f t="shared" si="47"/>
        <v>16</v>
      </c>
      <c r="K616" s="61">
        <f t="shared" si="48"/>
        <v>19</v>
      </c>
      <c r="L616" s="69">
        <f t="shared" si="49"/>
        <v>29</v>
      </c>
      <c r="M616" s="71">
        <f t="shared" si="50"/>
        <v>273</v>
      </c>
    </row>
    <row r="617" spans="1:13" hidden="1" x14ac:dyDescent="0.2">
      <c r="A617" s="53">
        <v>377</v>
      </c>
      <c r="B617" s="62" t="s">
        <v>588</v>
      </c>
      <c r="C617" s="63" t="s">
        <v>589</v>
      </c>
      <c r="D617" s="63" t="s">
        <v>590</v>
      </c>
      <c r="E617" s="63" t="s">
        <v>27</v>
      </c>
      <c r="F617" s="63" t="s">
        <v>44</v>
      </c>
      <c r="G617" s="64">
        <v>187</v>
      </c>
      <c r="H617" s="60">
        <v>69</v>
      </c>
      <c r="I617" s="66">
        <f t="shared" si="46"/>
        <v>256</v>
      </c>
      <c r="J617" s="68">
        <f t="shared" si="47"/>
        <v>17</v>
      </c>
      <c r="K617" s="61">
        <v>19</v>
      </c>
      <c r="L617" s="69">
        <f t="shared" si="49"/>
        <v>33</v>
      </c>
      <c r="M617" s="71">
        <f t="shared" si="50"/>
        <v>384</v>
      </c>
    </row>
    <row r="618" spans="1:13" hidden="1" x14ac:dyDescent="0.2">
      <c r="A618" s="53">
        <v>377</v>
      </c>
      <c r="B618" s="62" t="s">
        <v>588</v>
      </c>
      <c r="C618" s="63" t="s">
        <v>589</v>
      </c>
      <c r="D618" s="63" t="s">
        <v>590</v>
      </c>
      <c r="E618" s="63" t="s">
        <v>45</v>
      </c>
      <c r="F618" s="63" t="s">
        <v>46</v>
      </c>
      <c r="G618" s="64">
        <v>125</v>
      </c>
      <c r="H618" s="60">
        <v>69</v>
      </c>
      <c r="I618" s="66">
        <f t="shared" si="46"/>
        <v>194</v>
      </c>
      <c r="J618" s="68">
        <f t="shared" si="47"/>
        <v>17</v>
      </c>
      <c r="K618" s="61">
        <v>19</v>
      </c>
      <c r="L618" s="69">
        <f t="shared" si="49"/>
        <v>33</v>
      </c>
      <c r="M618" s="71">
        <f t="shared" si="50"/>
        <v>291</v>
      </c>
    </row>
    <row r="619" spans="1:13" hidden="1" x14ac:dyDescent="0.2">
      <c r="A619" s="53">
        <v>377</v>
      </c>
      <c r="B619" s="62" t="s">
        <v>588</v>
      </c>
      <c r="C619" s="63" t="s">
        <v>589</v>
      </c>
      <c r="D619" s="63" t="s">
        <v>590</v>
      </c>
      <c r="E619" s="63" t="s">
        <v>47</v>
      </c>
      <c r="F619" s="63" t="s">
        <v>34</v>
      </c>
      <c r="G619" s="64">
        <v>187</v>
      </c>
      <c r="H619" s="60">
        <v>69</v>
      </c>
      <c r="I619" s="66">
        <f t="shared" si="46"/>
        <v>256</v>
      </c>
      <c r="J619" s="68">
        <f t="shared" si="47"/>
        <v>17</v>
      </c>
      <c r="K619" s="61">
        <v>19</v>
      </c>
      <c r="L619" s="69">
        <f t="shared" si="49"/>
        <v>33</v>
      </c>
      <c r="M619" s="71">
        <f t="shared" si="50"/>
        <v>384</v>
      </c>
    </row>
    <row r="620" spans="1:13" hidden="1" x14ac:dyDescent="0.2">
      <c r="A620" s="54">
        <v>378</v>
      </c>
      <c r="B620" s="57" t="s">
        <v>588</v>
      </c>
      <c r="C620" s="58" t="s">
        <v>390</v>
      </c>
      <c r="D620" s="58" t="s">
        <v>591</v>
      </c>
      <c r="E620" s="58" t="s">
        <v>27</v>
      </c>
      <c r="F620" s="58" t="s">
        <v>44</v>
      </c>
      <c r="G620" s="59">
        <v>225</v>
      </c>
      <c r="H620" s="60">
        <v>79</v>
      </c>
      <c r="I620" s="66">
        <f t="shared" si="46"/>
        <v>304</v>
      </c>
      <c r="J620" s="68">
        <v>19</v>
      </c>
      <c r="K620" s="61">
        <v>22</v>
      </c>
      <c r="L620" s="69">
        <f t="shared" si="49"/>
        <v>38</v>
      </c>
      <c r="M620" s="71">
        <f t="shared" si="50"/>
        <v>456</v>
      </c>
    </row>
    <row r="621" spans="1:13" hidden="1" x14ac:dyDescent="0.2">
      <c r="A621" s="54">
        <v>378</v>
      </c>
      <c r="B621" s="57" t="s">
        <v>588</v>
      </c>
      <c r="C621" s="58" t="s">
        <v>390</v>
      </c>
      <c r="D621" s="58" t="s">
        <v>591</v>
      </c>
      <c r="E621" s="58" t="s">
        <v>45</v>
      </c>
      <c r="F621" s="58" t="s">
        <v>32</v>
      </c>
      <c r="G621" s="59">
        <v>172</v>
      </c>
      <c r="H621" s="60">
        <v>79</v>
      </c>
      <c r="I621" s="66">
        <f t="shared" si="46"/>
        <v>251</v>
      </c>
      <c r="J621" s="68">
        <v>19</v>
      </c>
      <c r="K621" s="61">
        <v>22</v>
      </c>
      <c r="L621" s="69">
        <f t="shared" si="49"/>
        <v>38</v>
      </c>
      <c r="M621" s="71">
        <f t="shared" si="50"/>
        <v>377</v>
      </c>
    </row>
    <row r="622" spans="1:13" hidden="1" x14ac:dyDescent="0.2">
      <c r="A622" s="54">
        <v>378</v>
      </c>
      <c r="B622" s="57" t="s">
        <v>588</v>
      </c>
      <c r="C622" s="58" t="s">
        <v>390</v>
      </c>
      <c r="D622" s="58" t="s">
        <v>591</v>
      </c>
      <c r="E622" s="58" t="s">
        <v>33</v>
      </c>
      <c r="F622" s="58" t="s">
        <v>34</v>
      </c>
      <c r="G622" s="59">
        <v>225</v>
      </c>
      <c r="H622" s="60">
        <v>79</v>
      </c>
      <c r="I622" s="66">
        <f t="shared" si="46"/>
        <v>304</v>
      </c>
      <c r="J622" s="68">
        <v>19</v>
      </c>
      <c r="K622" s="61">
        <v>22</v>
      </c>
      <c r="L622" s="69">
        <f t="shared" si="49"/>
        <v>38</v>
      </c>
      <c r="M622" s="71">
        <f t="shared" si="50"/>
        <v>456</v>
      </c>
    </row>
    <row r="623" spans="1:13" hidden="1" x14ac:dyDescent="0.2">
      <c r="A623" s="53">
        <v>379</v>
      </c>
      <c r="B623" s="62" t="s">
        <v>588</v>
      </c>
      <c r="C623" s="63" t="s">
        <v>592</v>
      </c>
      <c r="D623" s="63" t="s">
        <v>479</v>
      </c>
      <c r="E623" s="63" t="s">
        <v>27</v>
      </c>
      <c r="F623" s="63" t="s">
        <v>44</v>
      </c>
      <c r="G623" s="64">
        <v>214</v>
      </c>
      <c r="H623" s="60">
        <v>69</v>
      </c>
      <c r="I623" s="66">
        <f t="shared" si="46"/>
        <v>283</v>
      </c>
      <c r="J623" s="68">
        <f t="shared" si="47"/>
        <v>17</v>
      </c>
      <c r="K623" s="61">
        <v>19</v>
      </c>
      <c r="L623" s="69">
        <f t="shared" si="49"/>
        <v>33</v>
      </c>
      <c r="M623" s="71">
        <f t="shared" si="50"/>
        <v>425</v>
      </c>
    </row>
    <row r="624" spans="1:13" hidden="1" x14ac:dyDescent="0.2">
      <c r="A624" s="53">
        <v>379</v>
      </c>
      <c r="B624" s="62" t="s">
        <v>588</v>
      </c>
      <c r="C624" s="63" t="s">
        <v>592</v>
      </c>
      <c r="D624" s="63" t="s">
        <v>479</v>
      </c>
      <c r="E624" s="63" t="s">
        <v>45</v>
      </c>
      <c r="F624" s="63" t="s">
        <v>32</v>
      </c>
      <c r="G624" s="64">
        <v>162</v>
      </c>
      <c r="H624" s="60">
        <v>69</v>
      </c>
      <c r="I624" s="66">
        <f t="shared" si="46"/>
        <v>231</v>
      </c>
      <c r="J624" s="68">
        <f t="shared" si="47"/>
        <v>17</v>
      </c>
      <c r="K624" s="61">
        <v>19</v>
      </c>
      <c r="L624" s="69">
        <f t="shared" si="49"/>
        <v>33</v>
      </c>
      <c r="M624" s="71">
        <f t="shared" si="50"/>
        <v>347</v>
      </c>
    </row>
    <row r="625" spans="1:13" hidden="1" x14ac:dyDescent="0.2">
      <c r="A625" s="53">
        <v>379</v>
      </c>
      <c r="B625" s="62" t="s">
        <v>588</v>
      </c>
      <c r="C625" s="63" t="s">
        <v>592</v>
      </c>
      <c r="D625" s="63" t="s">
        <v>479</v>
      </c>
      <c r="E625" s="63" t="s">
        <v>33</v>
      </c>
      <c r="F625" s="63" t="s">
        <v>34</v>
      </c>
      <c r="G625" s="64">
        <v>214</v>
      </c>
      <c r="H625" s="60">
        <v>69</v>
      </c>
      <c r="I625" s="66">
        <f t="shared" si="46"/>
        <v>283</v>
      </c>
      <c r="J625" s="68">
        <f t="shared" si="47"/>
        <v>17</v>
      </c>
      <c r="K625" s="61">
        <v>19</v>
      </c>
      <c r="L625" s="69">
        <f t="shared" si="49"/>
        <v>33</v>
      </c>
      <c r="M625" s="71">
        <f t="shared" si="50"/>
        <v>425</v>
      </c>
    </row>
    <row r="626" spans="1:13" hidden="1" x14ac:dyDescent="0.2">
      <c r="A626" s="54">
        <v>380</v>
      </c>
      <c r="B626" s="57" t="s">
        <v>588</v>
      </c>
      <c r="C626" s="58" t="s">
        <v>593</v>
      </c>
      <c r="D626" s="58" t="s">
        <v>594</v>
      </c>
      <c r="E626" s="58" t="s">
        <v>27</v>
      </c>
      <c r="F626" s="58" t="s">
        <v>75</v>
      </c>
      <c r="G626" s="59">
        <v>176</v>
      </c>
      <c r="H626" s="60">
        <v>79</v>
      </c>
      <c r="I626" s="66">
        <f t="shared" si="46"/>
        <v>255</v>
      </c>
      <c r="J626" s="68">
        <v>19</v>
      </c>
      <c r="K626" s="61">
        <v>22</v>
      </c>
      <c r="L626" s="69">
        <f t="shared" si="49"/>
        <v>38</v>
      </c>
      <c r="M626" s="71">
        <f t="shared" si="50"/>
        <v>383</v>
      </c>
    </row>
    <row r="627" spans="1:13" hidden="1" x14ac:dyDescent="0.2">
      <c r="A627" s="54">
        <v>380</v>
      </c>
      <c r="B627" s="57" t="s">
        <v>588</v>
      </c>
      <c r="C627" s="58" t="s">
        <v>593</v>
      </c>
      <c r="D627" s="58" t="s">
        <v>594</v>
      </c>
      <c r="E627" s="58" t="s">
        <v>76</v>
      </c>
      <c r="F627" s="58" t="s">
        <v>28</v>
      </c>
      <c r="G627" s="59">
        <v>167</v>
      </c>
      <c r="H627" s="60">
        <v>79</v>
      </c>
      <c r="I627" s="66">
        <f t="shared" si="46"/>
        <v>246</v>
      </c>
      <c r="J627" s="68">
        <v>19</v>
      </c>
      <c r="K627" s="61">
        <v>22</v>
      </c>
      <c r="L627" s="69">
        <f t="shared" si="49"/>
        <v>38</v>
      </c>
      <c r="M627" s="71">
        <f t="shared" si="50"/>
        <v>369</v>
      </c>
    </row>
    <row r="628" spans="1:13" hidden="1" x14ac:dyDescent="0.2">
      <c r="A628" s="54">
        <v>380</v>
      </c>
      <c r="B628" s="57" t="s">
        <v>588</v>
      </c>
      <c r="C628" s="58" t="s">
        <v>593</v>
      </c>
      <c r="D628" s="58" t="s">
        <v>594</v>
      </c>
      <c r="E628" s="58" t="s">
        <v>29</v>
      </c>
      <c r="F628" s="58" t="s">
        <v>34</v>
      </c>
      <c r="G628" s="59">
        <v>176</v>
      </c>
      <c r="H628" s="60">
        <v>79</v>
      </c>
      <c r="I628" s="66">
        <f t="shared" si="46"/>
        <v>255</v>
      </c>
      <c r="J628" s="68">
        <v>19</v>
      </c>
      <c r="K628" s="61">
        <v>22</v>
      </c>
      <c r="L628" s="69">
        <f t="shared" si="49"/>
        <v>38</v>
      </c>
      <c r="M628" s="71">
        <f t="shared" si="50"/>
        <v>383</v>
      </c>
    </row>
    <row r="629" spans="1:13" hidden="1" x14ac:dyDescent="0.2">
      <c r="A629" s="53">
        <v>381</v>
      </c>
      <c r="B629" s="62" t="s">
        <v>588</v>
      </c>
      <c r="C629" s="63" t="s">
        <v>595</v>
      </c>
      <c r="D629" s="63" t="s">
        <v>596</v>
      </c>
      <c r="E629" s="63" t="s">
        <v>27</v>
      </c>
      <c r="F629" s="63" t="s">
        <v>44</v>
      </c>
      <c r="G629" s="64">
        <v>138</v>
      </c>
      <c r="H629" s="60">
        <v>64</v>
      </c>
      <c r="I629" s="66">
        <f t="shared" si="46"/>
        <v>202</v>
      </c>
      <c r="J629" s="68">
        <f t="shared" si="47"/>
        <v>16</v>
      </c>
      <c r="K629" s="61">
        <f t="shared" si="48"/>
        <v>19</v>
      </c>
      <c r="L629" s="69">
        <f t="shared" si="49"/>
        <v>29</v>
      </c>
      <c r="M629" s="71">
        <f t="shared" si="50"/>
        <v>303</v>
      </c>
    </row>
    <row r="630" spans="1:13" hidden="1" x14ac:dyDescent="0.2">
      <c r="A630" s="53">
        <v>381</v>
      </c>
      <c r="B630" s="62" t="s">
        <v>588</v>
      </c>
      <c r="C630" s="63" t="s">
        <v>595</v>
      </c>
      <c r="D630" s="63" t="s">
        <v>596</v>
      </c>
      <c r="E630" s="63" t="s">
        <v>45</v>
      </c>
      <c r="F630" s="63" t="s">
        <v>77</v>
      </c>
      <c r="G630" s="64">
        <v>118</v>
      </c>
      <c r="H630" s="60">
        <v>64</v>
      </c>
      <c r="I630" s="66">
        <f t="shared" si="46"/>
        <v>182</v>
      </c>
      <c r="J630" s="68">
        <f t="shared" si="47"/>
        <v>16</v>
      </c>
      <c r="K630" s="61">
        <f t="shared" si="48"/>
        <v>19</v>
      </c>
      <c r="L630" s="69">
        <f t="shared" si="49"/>
        <v>29</v>
      </c>
      <c r="M630" s="71">
        <f t="shared" si="50"/>
        <v>273</v>
      </c>
    </row>
    <row r="631" spans="1:13" hidden="1" x14ac:dyDescent="0.2">
      <c r="A631" s="53">
        <v>381</v>
      </c>
      <c r="B631" s="62" t="s">
        <v>588</v>
      </c>
      <c r="C631" s="63" t="s">
        <v>595</v>
      </c>
      <c r="D631" s="63" t="s">
        <v>596</v>
      </c>
      <c r="E631" s="63" t="s">
        <v>78</v>
      </c>
      <c r="F631" s="63" t="s">
        <v>34</v>
      </c>
      <c r="G631" s="64">
        <v>138</v>
      </c>
      <c r="H631" s="60">
        <v>64</v>
      </c>
      <c r="I631" s="66">
        <f t="shared" si="46"/>
        <v>202</v>
      </c>
      <c r="J631" s="68">
        <f t="shared" si="47"/>
        <v>16</v>
      </c>
      <c r="K631" s="61">
        <f t="shared" si="48"/>
        <v>19</v>
      </c>
      <c r="L631" s="69">
        <f t="shared" si="49"/>
        <v>29</v>
      </c>
      <c r="M631" s="71">
        <f t="shared" si="50"/>
        <v>303</v>
      </c>
    </row>
    <row r="632" spans="1:13" x14ac:dyDescent="0.2">
      <c r="A632" s="54">
        <v>384</v>
      </c>
      <c r="B632" s="57" t="s">
        <v>597</v>
      </c>
      <c r="C632" s="58" t="s">
        <v>598</v>
      </c>
      <c r="D632" s="58" t="s">
        <v>599</v>
      </c>
      <c r="E632" s="58" t="s">
        <v>27</v>
      </c>
      <c r="F632" s="58" t="s">
        <v>30</v>
      </c>
      <c r="G632" s="59">
        <v>116</v>
      </c>
      <c r="H632" s="60">
        <v>74</v>
      </c>
      <c r="I632" s="66">
        <f t="shared" si="46"/>
        <v>190</v>
      </c>
      <c r="J632" s="68">
        <v>18</v>
      </c>
      <c r="K632" s="61">
        <v>20</v>
      </c>
      <c r="L632" s="69">
        <f t="shared" si="49"/>
        <v>36</v>
      </c>
      <c r="M632" s="71">
        <f t="shared" si="50"/>
        <v>285</v>
      </c>
    </row>
    <row r="633" spans="1:13" x14ac:dyDescent="0.2">
      <c r="A633" s="54">
        <v>384</v>
      </c>
      <c r="B633" s="57" t="s">
        <v>597</v>
      </c>
      <c r="C633" s="58" t="s">
        <v>598</v>
      </c>
      <c r="D633" s="58" t="s">
        <v>599</v>
      </c>
      <c r="E633" s="58" t="s">
        <v>31</v>
      </c>
      <c r="F633" s="58" t="s">
        <v>54</v>
      </c>
      <c r="G633" s="59">
        <v>139</v>
      </c>
      <c r="H633" s="60">
        <v>74</v>
      </c>
      <c r="I633" s="66">
        <f t="shared" si="46"/>
        <v>213</v>
      </c>
      <c r="J633" s="68">
        <v>18</v>
      </c>
      <c r="K633" s="61">
        <v>20</v>
      </c>
      <c r="L633" s="69">
        <f t="shared" si="49"/>
        <v>36</v>
      </c>
      <c r="M633" s="71">
        <f t="shared" si="50"/>
        <v>320</v>
      </c>
    </row>
    <row r="634" spans="1:13" x14ac:dyDescent="0.2">
      <c r="A634" s="54">
        <v>384</v>
      </c>
      <c r="B634" s="57" t="s">
        <v>597</v>
      </c>
      <c r="C634" s="58" t="s">
        <v>598</v>
      </c>
      <c r="D634" s="58" t="s">
        <v>599</v>
      </c>
      <c r="E634" s="58" t="s">
        <v>55</v>
      </c>
      <c r="F634" s="58" t="s">
        <v>34</v>
      </c>
      <c r="G634" s="59">
        <v>116</v>
      </c>
      <c r="H634" s="60">
        <v>74</v>
      </c>
      <c r="I634" s="66">
        <f t="shared" si="46"/>
        <v>190</v>
      </c>
      <c r="J634" s="68">
        <v>18</v>
      </c>
      <c r="K634" s="61">
        <v>20</v>
      </c>
      <c r="L634" s="69">
        <f t="shared" si="49"/>
        <v>36</v>
      </c>
      <c r="M634" s="71">
        <f t="shared" si="50"/>
        <v>285</v>
      </c>
    </row>
    <row r="635" spans="1:13" x14ac:dyDescent="0.2">
      <c r="A635" s="53">
        <v>385</v>
      </c>
      <c r="B635" s="62" t="s">
        <v>597</v>
      </c>
      <c r="C635" s="63" t="s">
        <v>600</v>
      </c>
      <c r="D635" s="63" t="s">
        <v>601</v>
      </c>
      <c r="E635" s="63" t="s">
        <v>27</v>
      </c>
      <c r="F635" s="63" t="s">
        <v>77</v>
      </c>
      <c r="G635" s="64">
        <v>111</v>
      </c>
      <c r="H635" s="60">
        <v>74</v>
      </c>
      <c r="I635" s="66">
        <f t="shared" si="46"/>
        <v>185</v>
      </c>
      <c r="J635" s="68">
        <v>18</v>
      </c>
      <c r="K635" s="61">
        <v>20</v>
      </c>
      <c r="L635" s="69">
        <f t="shared" si="49"/>
        <v>36</v>
      </c>
      <c r="M635" s="71">
        <f t="shared" si="50"/>
        <v>278</v>
      </c>
    </row>
    <row r="636" spans="1:13" x14ac:dyDescent="0.2">
      <c r="A636" s="53">
        <v>385</v>
      </c>
      <c r="B636" s="62" t="s">
        <v>597</v>
      </c>
      <c r="C636" s="63" t="s">
        <v>600</v>
      </c>
      <c r="D636" s="63" t="s">
        <v>601</v>
      </c>
      <c r="E636" s="63" t="s">
        <v>78</v>
      </c>
      <c r="F636" s="63" t="s">
        <v>54</v>
      </c>
      <c r="G636" s="64">
        <v>146</v>
      </c>
      <c r="H636" s="60">
        <v>74</v>
      </c>
      <c r="I636" s="66">
        <f t="shared" si="46"/>
        <v>220</v>
      </c>
      <c r="J636" s="68">
        <v>18</v>
      </c>
      <c r="K636" s="61">
        <v>20</v>
      </c>
      <c r="L636" s="69">
        <f t="shared" si="49"/>
        <v>36</v>
      </c>
      <c r="M636" s="71">
        <f t="shared" si="50"/>
        <v>330</v>
      </c>
    </row>
    <row r="637" spans="1:13" x14ac:dyDescent="0.2">
      <c r="A637" s="53">
        <v>385</v>
      </c>
      <c r="B637" s="62" t="s">
        <v>597</v>
      </c>
      <c r="C637" s="63" t="s">
        <v>600</v>
      </c>
      <c r="D637" s="63" t="s">
        <v>601</v>
      </c>
      <c r="E637" s="63" t="s">
        <v>55</v>
      </c>
      <c r="F637" s="63" t="s">
        <v>34</v>
      </c>
      <c r="G637" s="64">
        <v>111</v>
      </c>
      <c r="H637" s="60">
        <v>74</v>
      </c>
      <c r="I637" s="66">
        <f t="shared" si="46"/>
        <v>185</v>
      </c>
      <c r="J637" s="68">
        <v>18</v>
      </c>
      <c r="K637" s="61">
        <v>20</v>
      </c>
      <c r="L637" s="69">
        <f t="shared" si="49"/>
        <v>36</v>
      </c>
      <c r="M637" s="71">
        <f t="shared" si="50"/>
        <v>278</v>
      </c>
    </row>
    <row r="638" spans="1:13" x14ac:dyDescent="0.2">
      <c r="A638" s="54">
        <v>386</v>
      </c>
      <c r="B638" s="57" t="s">
        <v>597</v>
      </c>
      <c r="C638" s="58" t="s">
        <v>602</v>
      </c>
      <c r="D638" s="58" t="s">
        <v>603</v>
      </c>
      <c r="E638" s="58" t="s">
        <v>27</v>
      </c>
      <c r="F638" s="58" t="s">
        <v>44</v>
      </c>
      <c r="G638" s="59">
        <v>132</v>
      </c>
      <c r="H638" s="60">
        <v>74</v>
      </c>
      <c r="I638" s="66">
        <f t="shared" si="46"/>
        <v>206</v>
      </c>
      <c r="J638" s="68">
        <v>18</v>
      </c>
      <c r="K638" s="61">
        <v>20</v>
      </c>
      <c r="L638" s="69">
        <f t="shared" si="49"/>
        <v>36</v>
      </c>
      <c r="M638" s="71">
        <f t="shared" si="50"/>
        <v>309</v>
      </c>
    </row>
    <row r="639" spans="1:13" x14ac:dyDescent="0.2">
      <c r="A639" s="54">
        <v>386</v>
      </c>
      <c r="B639" s="57" t="s">
        <v>597</v>
      </c>
      <c r="C639" s="58" t="s">
        <v>602</v>
      </c>
      <c r="D639" s="58" t="s">
        <v>603</v>
      </c>
      <c r="E639" s="58" t="s">
        <v>45</v>
      </c>
      <c r="F639" s="58" t="s">
        <v>54</v>
      </c>
      <c r="G639" s="59">
        <v>153</v>
      </c>
      <c r="H639" s="60">
        <v>74</v>
      </c>
      <c r="I639" s="66">
        <f t="shared" si="46"/>
        <v>227</v>
      </c>
      <c r="J639" s="68">
        <v>18</v>
      </c>
      <c r="K639" s="61">
        <v>20</v>
      </c>
      <c r="L639" s="69">
        <f t="shared" si="49"/>
        <v>36</v>
      </c>
      <c r="M639" s="71">
        <f t="shared" si="50"/>
        <v>341</v>
      </c>
    </row>
    <row r="640" spans="1:13" x14ac:dyDescent="0.2">
      <c r="A640" s="54">
        <v>386</v>
      </c>
      <c r="B640" s="57" t="s">
        <v>597</v>
      </c>
      <c r="C640" s="58" t="s">
        <v>602</v>
      </c>
      <c r="D640" s="58" t="s">
        <v>603</v>
      </c>
      <c r="E640" s="58" t="s">
        <v>55</v>
      </c>
      <c r="F640" s="58" t="s">
        <v>34</v>
      </c>
      <c r="G640" s="59">
        <v>132</v>
      </c>
      <c r="H640" s="60">
        <v>74</v>
      </c>
      <c r="I640" s="66">
        <f t="shared" si="46"/>
        <v>206</v>
      </c>
      <c r="J640" s="68">
        <v>18</v>
      </c>
      <c r="K640" s="61">
        <v>20</v>
      </c>
      <c r="L640" s="69">
        <f t="shared" si="49"/>
        <v>36</v>
      </c>
      <c r="M640" s="71">
        <f t="shared" si="50"/>
        <v>309</v>
      </c>
    </row>
    <row r="641" spans="1:13" x14ac:dyDescent="0.2">
      <c r="A641" s="53">
        <v>387</v>
      </c>
      <c r="B641" s="62" t="s">
        <v>597</v>
      </c>
      <c r="C641" s="63" t="s">
        <v>604</v>
      </c>
      <c r="D641" s="63" t="s">
        <v>605</v>
      </c>
      <c r="E641" s="63" t="s">
        <v>27</v>
      </c>
      <c r="F641" s="63" t="s">
        <v>77</v>
      </c>
      <c r="G641" s="64">
        <v>129</v>
      </c>
      <c r="H641" s="60">
        <v>74</v>
      </c>
      <c r="I641" s="66">
        <f t="shared" si="46"/>
        <v>203</v>
      </c>
      <c r="J641" s="68">
        <v>18</v>
      </c>
      <c r="K641" s="61">
        <v>20</v>
      </c>
      <c r="L641" s="69">
        <f t="shared" si="49"/>
        <v>36</v>
      </c>
      <c r="M641" s="71">
        <f t="shared" si="50"/>
        <v>305</v>
      </c>
    </row>
    <row r="642" spans="1:13" x14ac:dyDescent="0.2">
      <c r="A642" s="53">
        <v>387</v>
      </c>
      <c r="B642" s="62" t="s">
        <v>597</v>
      </c>
      <c r="C642" s="63" t="s">
        <v>604</v>
      </c>
      <c r="D642" s="63" t="s">
        <v>605</v>
      </c>
      <c r="E642" s="63" t="s">
        <v>78</v>
      </c>
      <c r="F642" s="63" t="s">
        <v>54</v>
      </c>
      <c r="G642" s="64">
        <v>219</v>
      </c>
      <c r="H642" s="60">
        <v>74</v>
      </c>
      <c r="I642" s="66">
        <f t="shared" si="46"/>
        <v>293</v>
      </c>
      <c r="J642" s="68">
        <v>18</v>
      </c>
      <c r="K642" s="61">
        <v>20</v>
      </c>
      <c r="L642" s="69">
        <f t="shared" si="49"/>
        <v>36</v>
      </c>
      <c r="M642" s="71">
        <f t="shared" si="50"/>
        <v>440</v>
      </c>
    </row>
    <row r="643" spans="1:13" x14ac:dyDescent="0.2">
      <c r="A643" s="53">
        <v>387</v>
      </c>
      <c r="B643" s="62" t="s">
        <v>597</v>
      </c>
      <c r="C643" s="63" t="s">
        <v>604</v>
      </c>
      <c r="D643" s="63" t="s">
        <v>605</v>
      </c>
      <c r="E643" s="63" t="s">
        <v>55</v>
      </c>
      <c r="F643" s="63" t="s">
        <v>34</v>
      </c>
      <c r="G643" s="64">
        <v>129</v>
      </c>
      <c r="H643" s="60">
        <v>74</v>
      </c>
      <c r="I643" s="66">
        <f t="shared" si="46"/>
        <v>203</v>
      </c>
      <c r="J643" s="68">
        <v>18</v>
      </c>
      <c r="K643" s="61">
        <v>20</v>
      </c>
      <c r="L643" s="69">
        <f t="shared" si="49"/>
        <v>36</v>
      </c>
      <c r="M643" s="71">
        <f t="shared" si="50"/>
        <v>305</v>
      </c>
    </row>
    <row r="644" spans="1:13" hidden="1" x14ac:dyDescent="0.2">
      <c r="A644" s="54">
        <v>475</v>
      </c>
      <c r="B644" s="57" t="s">
        <v>597</v>
      </c>
      <c r="C644" s="58" t="s">
        <v>606</v>
      </c>
      <c r="D644" s="58" t="s">
        <v>607</v>
      </c>
      <c r="E644" s="58" t="s">
        <v>24</v>
      </c>
      <c r="F644" s="58" t="s">
        <v>24</v>
      </c>
      <c r="G644" s="59">
        <v>118</v>
      </c>
      <c r="H644" s="60">
        <v>69</v>
      </c>
      <c r="I644" s="66">
        <f t="shared" si="46"/>
        <v>187</v>
      </c>
      <c r="J644" s="68">
        <f t="shared" si="47"/>
        <v>17</v>
      </c>
      <c r="K644" s="61">
        <v>19</v>
      </c>
      <c r="L644" s="69">
        <f t="shared" si="49"/>
        <v>33</v>
      </c>
      <c r="M644" s="71">
        <f t="shared" si="50"/>
        <v>281</v>
      </c>
    </row>
    <row r="645" spans="1:13" hidden="1" x14ac:dyDescent="0.2">
      <c r="A645" s="53">
        <v>389</v>
      </c>
      <c r="B645" s="62" t="s">
        <v>597</v>
      </c>
      <c r="C645" s="63" t="s">
        <v>608</v>
      </c>
      <c r="D645" s="63" t="s">
        <v>609</v>
      </c>
      <c r="E645" s="63" t="s">
        <v>27</v>
      </c>
      <c r="F645" s="63" t="s">
        <v>44</v>
      </c>
      <c r="G645" s="64">
        <v>232</v>
      </c>
      <c r="H645" s="60">
        <v>79</v>
      </c>
      <c r="I645" s="66">
        <f t="shared" si="46"/>
        <v>311</v>
      </c>
      <c r="J645" s="68">
        <v>19</v>
      </c>
      <c r="K645" s="61">
        <v>22</v>
      </c>
      <c r="L645" s="69">
        <f t="shared" si="49"/>
        <v>38</v>
      </c>
      <c r="M645" s="71">
        <f t="shared" si="50"/>
        <v>467</v>
      </c>
    </row>
    <row r="646" spans="1:13" hidden="1" x14ac:dyDescent="0.2">
      <c r="A646" s="53">
        <v>389</v>
      </c>
      <c r="B646" s="62" t="s">
        <v>597</v>
      </c>
      <c r="C646" s="63" t="s">
        <v>608</v>
      </c>
      <c r="D646" s="63" t="s">
        <v>609</v>
      </c>
      <c r="E646" s="63" t="s">
        <v>45</v>
      </c>
      <c r="F646" s="63" t="s">
        <v>46</v>
      </c>
      <c r="G646" s="64">
        <v>176</v>
      </c>
      <c r="H646" s="60">
        <v>79</v>
      </c>
      <c r="I646" s="66">
        <f t="shared" ref="I646:I670" si="51">G646+H646</f>
        <v>255</v>
      </c>
      <c r="J646" s="68">
        <v>19</v>
      </c>
      <c r="K646" s="61">
        <v>22</v>
      </c>
      <c r="L646" s="69">
        <f t="shared" ref="L646:L670" si="52">H646-SUM(J646,K646)</f>
        <v>38</v>
      </c>
      <c r="M646" s="71">
        <f t="shared" ref="M646:M670" si="53">ROUND(I646*150%,0)</f>
        <v>383</v>
      </c>
    </row>
    <row r="647" spans="1:13" hidden="1" x14ac:dyDescent="0.2">
      <c r="A647" s="53">
        <v>389</v>
      </c>
      <c r="B647" s="62" t="s">
        <v>597</v>
      </c>
      <c r="C647" s="63" t="s">
        <v>608</v>
      </c>
      <c r="D647" s="63" t="s">
        <v>609</v>
      </c>
      <c r="E647" s="63" t="s">
        <v>47</v>
      </c>
      <c r="F647" s="63" t="s">
        <v>34</v>
      </c>
      <c r="G647" s="64">
        <v>232</v>
      </c>
      <c r="H647" s="60">
        <v>79</v>
      </c>
      <c r="I647" s="66">
        <f t="shared" si="51"/>
        <v>311</v>
      </c>
      <c r="J647" s="68">
        <v>19</v>
      </c>
      <c r="K647" s="61">
        <v>22</v>
      </c>
      <c r="L647" s="69">
        <f t="shared" si="52"/>
        <v>38</v>
      </c>
      <c r="M647" s="71">
        <f t="shared" si="53"/>
        <v>467</v>
      </c>
    </row>
    <row r="648" spans="1:13" x14ac:dyDescent="0.2">
      <c r="A648" s="54">
        <v>390</v>
      </c>
      <c r="B648" s="57" t="s">
        <v>597</v>
      </c>
      <c r="C648" s="58" t="s">
        <v>610</v>
      </c>
      <c r="D648" s="58" t="s">
        <v>610</v>
      </c>
      <c r="E648" s="58" t="s">
        <v>24</v>
      </c>
      <c r="F648" s="58" t="s">
        <v>24</v>
      </c>
      <c r="G648" s="59">
        <v>127</v>
      </c>
      <c r="H648" s="60">
        <v>74</v>
      </c>
      <c r="I648" s="66">
        <f t="shared" si="51"/>
        <v>201</v>
      </c>
      <c r="J648" s="68">
        <v>18</v>
      </c>
      <c r="K648" s="61">
        <v>20</v>
      </c>
      <c r="L648" s="69">
        <f t="shared" si="52"/>
        <v>36</v>
      </c>
      <c r="M648" s="71">
        <f t="shared" si="53"/>
        <v>302</v>
      </c>
    </row>
    <row r="649" spans="1:13" hidden="1" x14ac:dyDescent="0.2">
      <c r="A649" s="53">
        <v>391</v>
      </c>
      <c r="B649" s="62" t="s">
        <v>597</v>
      </c>
      <c r="C649" s="63" t="s">
        <v>611</v>
      </c>
      <c r="D649" s="63" t="s">
        <v>612</v>
      </c>
      <c r="E649" s="63" t="s">
        <v>24</v>
      </c>
      <c r="F649" s="63" t="s">
        <v>24</v>
      </c>
      <c r="G649" s="64">
        <v>132</v>
      </c>
      <c r="H649" s="60">
        <v>69</v>
      </c>
      <c r="I649" s="66">
        <f t="shared" si="51"/>
        <v>201</v>
      </c>
      <c r="J649" s="68">
        <f t="shared" ref="J649:J668" si="54">ROUND(H649*25%,0)</f>
        <v>17</v>
      </c>
      <c r="K649" s="61">
        <v>19</v>
      </c>
      <c r="L649" s="69">
        <f t="shared" si="52"/>
        <v>33</v>
      </c>
      <c r="M649" s="71">
        <f t="shared" si="53"/>
        <v>302</v>
      </c>
    </row>
    <row r="650" spans="1:13" x14ac:dyDescent="0.2">
      <c r="A650" s="54">
        <v>392</v>
      </c>
      <c r="B650" s="57" t="s">
        <v>597</v>
      </c>
      <c r="C650" s="58" t="s">
        <v>613</v>
      </c>
      <c r="D650" s="58" t="s">
        <v>614</v>
      </c>
      <c r="E650" s="58" t="s">
        <v>27</v>
      </c>
      <c r="F650" s="58" t="s">
        <v>44</v>
      </c>
      <c r="G650" s="59">
        <v>182</v>
      </c>
      <c r="H650" s="60">
        <v>74</v>
      </c>
      <c r="I650" s="66">
        <f t="shared" si="51"/>
        <v>256</v>
      </c>
      <c r="J650" s="68">
        <v>18</v>
      </c>
      <c r="K650" s="61">
        <v>20</v>
      </c>
      <c r="L650" s="69">
        <f t="shared" si="52"/>
        <v>36</v>
      </c>
      <c r="M650" s="71">
        <f t="shared" si="53"/>
        <v>384</v>
      </c>
    </row>
    <row r="651" spans="1:13" x14ac:dyDescent="0.2">
      <c r="A651" s="54">
        <v>392</v>
      </c>
      <c r="B651" s="57" t="s">
        <v>597</v>
      </c>
      <c r="C651" s="58" t="s">
        <v>613</v>
      </c>
      <c r="D651" s="58" t="s">
        <v>614</v>
      </c>
      <c r="E651" s="58" t="s">
        <v>45</v>
      </c>
      <c r="F651" s="58" t="s">
        <v>30</v>
      </c>
      <c r="G651" s="59">
        <v>152</v>
      </c>
      <c r="H651" s="60">
        <v>74</v>
      </c>
      <c r="I651" s="66">
        <f t="shared" si="51"/>
        <v>226</v>
      </c>
      <c r="J651" s="68">
        <v>18</v>
      </c>
      <c r="K651" s="61">
        <v>20</v>
      </c>
      <c r="L651" s="69">
        <f t="shared" si="52"/>
        <v>36</v>
      </c>
      <c r="M651" s="71">
        <f t="shared" si="53"/>
        <v>339</v>
      </c>
    </row>
    <row r="652" spans="1:13" x14ac:dyDescent="0.2">
      <c r="A652" s="54">
        <v>392</v>
      </c>
      <c r="B652" s="57" t="s">
        <v>597</v>
      </c>
      <c r="C652" s="58" t="s">
        <v>613</v>
      </c>
      <c r="D652" s="58" t="s">
        <v>614</v>
      </c>
      <c r="E652" s="58" t="s">
        <v>31</v>
      </c>
      <c r="F652" s="58" t="s">
        <v>34</v>
      </c>
      <c r="G652" s="59">
        <v>182</v>
      </c>
      <c r="H652" s="60">
        <v>74</v>
      </c>
      <c r="I652" s="66">
        <f t="shared" si="51"/>
        <v>256</v>
      </c>
      <c r="J652" s="68">
        <v>18</v>
      </c>
      <c r="K652" s="61">
        <v>20</v>
      </c>
      <c r="L652" s="69">
        <f t="shared" si="52"/>
        <v>36</v>
      </c>
      <c r="M652" s="71">
        <f t="shared" si="53"/>
        <v>384</v>
      </c>
    </row>
    <row r="653" spans="1:13" hidden="1" x14ac:dyDescent="0.2">
      <c r="A653" s="53">
        <v>396</v>
      </c>
      <c r="B653" s="62" t="s">
        <v>615</v>
      </c>
      <c r="C653" s="63" t="s">
        <v>620</v>
      </c>
      <c r="D653" s="63" t="s">
        <v>621</v>
      </c>
      <c r="E653" s="63" t="s">
        <v>27</v>
      </c>
      <c r="F653" s="63" t="s">
        <v>44</v>
      </c>
      <c r="G653" s="64">
        <v>131</v>
      </c>
      <c r="H653" s="60">
        <v>64</v>
      </c>
      <c r="I653" s="66">
        <f t="shared" si="51"/>
        <v>195</v>
      </c>
      <c r="J653" s="68">
        <f t="shared" si="54"/>
        <v>16</v>
      </c>
      <c r="K653" s="61">
        <f t="shared" ref="K653:K666" si="55">ROUND(H653*30%,0)</f>
        <v>19</v>
      </c>
      <c r="L653" s="69">
        <f t="shared" si="52"/>
        <v>29</v>
      </c>
      <c r="M653" s="71">
        <f t="shared" si="53"/>
        <v>293</v>
      </c>
    </row>
    <row r="654" spans="1:13" hidden="1" x14ac:dyDescent="0.2">
      <c r="A654" s="53">
        <v>396</v>
      </c>
      <c r="B654" s="62" t="s">
        <v>615</v>
      </c>
      <c r="C654" s="63" t="s">
        <v>620</v>
      </c>
      <c r="D654" s="63" t="s">
        <v>621</v>
      </c>
      <c r="E654" s="63" t="s">
        <v>45</v>
      </c>
      <c r="F654" s="63" t="s">
        <v>52</v>
      </c>
      <c r="G654" s="64">
        <v>109</v>
      </c>
      <c r="H654" s="60">
        <v>64</v>
      </c>
      <c r="I654" s="66">
        <f t="shared" si="51"/>
        <v>173</v>
      </c>
      <c r="J654" s="68">
        <f t="shared" si="54"/>
        <v>16</v>
      </c>
      <c r="K654" s="61">
        <f t="shared" si="55"/>
        <v>19</v>
      </c>
      <c r="L654" s="69">
        <f t="shared" si="52"/>
        <v>29</v>
      </c>
      <c r="M654" s="71">
        <f t="shared" si="53"/>
        <v>260</v>
      </c>
    </row>
    <row r="655" spans="1:13" hidden="1" x14ac:dyDescent="0.2">
      <c r="A655" s="53">
        <v>396</v>
      </c>
      <c r="B655" s="62" t="s">
        <v>615</v>
      </c>
      <c r="C655" s="63" t="s">
        <v>620</v>
      </c>
      <c r="D655" s="63" t="s">
        <v>621</v>
      </c>
      <c r="E655" s="63" t="s">
        <v>53</v>
      </c>
      <c r="F655" s="63" t="s">
        <v>34</v>
      </c>
      <c r="G655" s="64">
        <v>131</v>
      </c>
      <c r="H655" s="60">
        <v>64</v>
      </c>
      <c r="I655" s="66">
        <f t="shared" si="51"/>
        <v>195</v>
      </c>
      <c r="J655" s="68">
        <f t="shared" si="54"/>
        <v>16</v>
      </c>
      <c r="K655" s="61">
        <f t="shared" si="55"/>
        <v>19</v>
      </c>
      <c r="L655" s="69">
        <f t="shared" si="52"/>
        <v>29</v>
      </c>
      <c r="M655" s="71">
        <f t="shared" si="53"/>
        <v>293</v>
      </c>
    </row>
    <row r="656" spans="1:13" hidden="1" x14ac:dyDescent="0.2">
      <c r="A656" s="54">
        <v>397</v>
      </c>
      <c r="B656" s="57" t="s">
        <v>615</v>
      </c>
      <c r="C656" s="58" t="s">
        <v>622</v>
      </c>
      <c r="D656" s="58" t="s">
        <v>622</v>
      </c>
      <c r="E656" s="58" t="s">
        <v>27</v>
      </c>
      <c r="F656" s="58" t="s">
        <v>30</v>
      </c>
      <c r="G656" s="59">
        <v>129</v>
      </c>
      <c r="H656" s="60">
        <v>64</v>
      </c>
      <c r="I656" s="66">
        <f t="shared" si="51"/>
        <v>193</v>
      </c>
      <c r="J656" s="68">
        <f t="shared" si="54"/>
        <v>16</v>
      </c>
      <c r="K656" s="61">
        <f t="shared" si="55"/>
        <v>19</v>
      </c>
      <c r="L656" s="69">
        <f t="shared" si="52"/>
        <v>29</v>
      </c>
      <c r="M656" s="71">
        <f t="shared" si="53"/>
        <v>290</v>
      </c>
    </row>
    <row r="657" spans="1:13" hidden="1" x14ac:dyDescent="0.2">
      <c r="A657" s="54">
        <v>397</v>
      </c>
      <c r="B657" s="57" t="s">
        <v>615</v>
      </c>
      <c r="C657" s="58" t="s">
        <v>622</v>
      </c>
      <c r="D657" s="58" t="s">
        <v>622</v>
      </c>
      <c r="E657" s="58" t="s">
        <v>31</v>
      </c>
      <c r="F657" s="58" t="s">
        <v>32</v>
      </c>
      <c r="G657" s="59">
        <v>155</v>
      </c>
      <c r="H657" s="60">
        <v>64</v>
      </c>
      <c r="I657" s="66">
        <f t="shared" si="51"/>
        <v>219</v>
      </c>
      <c r="J657" s="68">
        <f t="shared" si="54"/>
        <v>16</v>
      </c>
      <c r="K657" s="61">
        <f t="shared" si="55"/>
        <v>19</v>
      </c>
      <c r="L657" s="69">
        <f t="shared" si="52"/>
        <v>29</v>
      </c>
      <c r="M657" s="71">
        <f t="shared" si="53"/>
        <v>329</v>
      </c>
    </row>
    <row r="658" spans="1:13" hidden="1" x14ac:dyDescent="0.2">
      <c r="A658" s="54">
        <v>397</v>
      </c>
      <c r="B658" s="57" t="s">
        <v>615</v>
      </c>
      <c r="C658" s="58" t="s">
        <v>622</v>
      </c>
      <c r="D658" s="58" t="s">
        <v>622</v>
      </c>
      <c r="E658" s="58" t="s">
        <v>33</v>
      </c>
      <c r="F658" s="58" t="s">
        <v>34</v>
      </c>
      <c r="G658" s="59">
        <v>129</v>
      </c>
      <c r="H658" s="60">
        <v>64</v>
      </c>
      <c r="I658" s="66">
        <f t="shared" si="51"/>
        <v>193</v>
      </c>
      <c r="J658" s="68">
        <f t="shared" si="54"/>
        <v>16</v>
      </c>
      <c r="K658" s="61">
        <f t="shared" si="55"/>
        <v>19</v>
      </c>
      <c r="L658" s="69">
        <f t="shared" si="52"/>
        <v>29</v>
      </c>
      <c r="M658" s="71">
        <f t="shared" si="53"/>
        <v>290</v>
      </c>
    </row>
    <row r="659" spans="1:13" x14ac:dyDescent="0.2">
      <c r="A659" s="53">
        <v>400</v>
      </c>
      <c r="B659" s="62" t="s">
        <v>615</v>
      </c>
      <c r="C659" s="63" t="s">
        <v>623</v>
      </c>
      <c r="D659" s="63" t="s">
        <v>624</v>
      </c>
      <c r="E659" s="63" t="s">
        <v>27</v>
      </c>
      <c r="F659" s="63" t="s">
        <v>44</v>
      </c>
      <c r="G659" s="64">
        <v>128</v>
      </c>
      <c r="H659" s="60">
        <v>74</v>
      </c>
      <c r="I659" s="66">
        <f t="shared" si="51"/>
        <v>202</v>
      </c>
      <c r="J659" s="68">
        <v>18</v>
      </c>
      <c r="K659" s="61">
        <v>20</v>
      </c>
      <c r="L659" s="69">
        <f t="shared" si="52"/>
        <v>36</v>
      </c>
      <c r="M659" s="71">
        <f t="shared" si="53"/>
        <v>303</v>
      </c>
    </row>
    <row r="660" spans="1:13" x14ac:dyDescent="0.2">
      <c r="A660" s="53">
        <v>400</v>
      </c>
      <c r="B660" s="62" t="s">
        <v>615</v>
      </c>
      <c r="C660" s="63" t="s">
        <v>623</v>
      </c>
      <c r="D660" s="63" t="s">
        <v>624</v>
      </c>
      <c r="E660" s="63" t="s">
        <v>45</v>
      </c>
      <c r="F660" s="63" t="s">
        <v>30</v>
      </c>
      <c r="G660" s="64">
        <v>107</v>
      </c>
      <c r="H660" s="60">
        <v>74</v>
      </c>
      <c r="I660" s="66">
        <f t="shared" si="51"/>
        <v>181</v>
      </c>
      <c r="J660" s="68">
        <v>18</v>
      </c>
      <c r="K660" s="61">
        <v>20</v>
      </c>
      <c r="L660" s="69">
        <f t="shared" si="52"/>
        <v>36</v>
      </c>
      <c r="M660" s="71">
        <f t="shared" si="53"/>
        <v>272</v>
      </c>
    </row>
    <row r="661" spans="1:13" x14ac:dyDescent="0.2">
      <c r="A661" s="53">
        <v>400</v>
      </c>
      <c r="B661" s="62" t="s">
        <v>615</v>
      </c>
      <c r="C661" s="63" t="s">
        <v>623</v>
      </c>
      <c r="D661" s="63" t="s">
        <v>624</v>
      </c>
      <c r="E661" s="63" t="s">
        <v>31</v>
      </c>
      <c r="F661" s="63" t="s">
        <v>34</v>
      </c>
      <c r="G661" s="64">
        <v>128</v>
      </c>
      <c r="H661" s="60">
        <v>74</v>
      </c>
      <c r="I661" s="66">
        <f t="shared" si="51"/>
        <v>202</v>
      </c>
      <c r="J661" s="68">
        <v>18</v>
      </c>
      <c r="K661" s="61">
        <v>20</v>
      </c>
      <c r="L661" s="69">
        <f t="shared" si="52"/>
        <v>36</v>
      </c>
      <c r="M661" s="71">
        <f t="shared" si="53"/>
        <v>303</v>
      </c>
    </row>
    <row r="662" spans="1:13" hidden="1" x14ac:dyDescent="0.2">
      <c r="A662" s="54">
        <v>401</v>
      </c>
      <c r="B662" s="57" t="s">
        <v>615</v>
      </c>
      <c r="C662" s="58" t="s">
        <v>625</v>
      </c>
      <c r="D662" s="58" t="s">
        <v>304</v>
      </c>
      <c r="E662" s="58" t="s">
        <v>27</v>
      </c>
      <c r="F662" s="58" t="s">
        <v>30</v>
      </c>
      <c r="G662" s="59">
        <v>107</v>
      </c>
      <c r="H662" s="60">
        <v>59</v>
      </c>
      <c r="I662" s="66">
        <f t="shared" si="51"/>
        <v>166</v>
      </c>
      <c r="J662" s="68">
        <f t="shared" si="54"/>
        <v>15</v>
      </c>
      <c r="K662" s="61">
        <f t="shared" si="55"/>
        <v>18</v>
      </c>
      <c r="L662" s="69">
        <f t="shared" si="52"/>
        <v>26</v>
      </c>
      <c r="M662" s="71">
        <f t="shared" si="53"/>
        <v>249</v>
      </c>
    </row>
    <row r="663" spans="1:13" hidden="1" x14ac:dyDescent="0.2">
      <c r="A663" s="54">
        <v>401</v>
      </c>
      <c r="B663" s="57" t="s">
        <v>615</v>
      </c>
      <c r="C663" s="58" t="s">
        <v>625</v>
      </c>
      <c r="D663" s="58" t="s">
        <v>304</v>
      </c>
      <c r="E663" s="58" t="s">
        <v>31</v>
      </c>
      <c r="F663" s="58" t="s">
        <v>54</v>
      </c>
      <c r="G663" s="59">
        <v>132</v>
      </c>
      <c r="H663" s="60">
        <v>59</v>
      </c>
      <c r="I663" s="66">
        <f t="shared" si="51"/>
        <v>191</v>
      </c>
      <c r="J663" s="68">
        <f t="shared" si="54"/>
        <v>15</v>
      </c>
      <c r="K663" s="61">
        <f t="shared" si="55"/>
        <v>18</v>
      </c>
      <c r="L663" s="69">
        <f t="shared" si="52"/>
        <v>26</v>
      </c>
      <c r="M663" s="71">
        <f t="shared" si="53"/>
        <v>287</v>
      </c>
    </row>
    <row r="664" spans="1:13" hidden="1" x14ac:dyDescent="0.2">
      <c r="A664" s="54">
        <v>401</v>
      </c>
      <c r="B664" s="57" t="s">
        <v>615</v>
      </c>
      <c r="C664" s="58" t="s">
        <v>625</v>
      </c>
      <c r="D664" s="58" t="s">
        <v>304</v>
      </c>
      <c r="E664" s="58" t="s">
        <v>55</v>
      </c>
      <c r="F664" s="58" t="s">
        <v>34</v>
      </c>
      <c r="G664" s="59">
        <v>107</v>
      </c>
      <c r="H664" s="60">
        <v>59</v>
      </c>
      <c r="I664" s="66">
        <f t="shared" si="51"/>
        <v>166</v>
      </c>
      <c r="J664" s="68">
        <f t="shared" si="54"/>
        <v>15</v>
      </c>
      <c r="K664" s="61">
        <f t="shared" si="55"/>
        <v>18</v>
      </c>
      <c r="L664" s="69">
        <f t="shared" si="52"/>
        <v>26</v>
      </c>
      <c r="M664" s="71">
        <f t="shared" si="53"/>
        <v>249</v>
      </c>
    </row>
    <row r="665" spans="1:13" x14ac:dyDescent="0.2">
      <c r="A665" s="53">
        <v>406</v>
      </c>
      <c r="B665" s="62" t="s">
        <v>626</v>
      </c>
      <c r="C665" s="63" t="s">
        <v>726</v>
      </c>
      <c r="D665" s="63" t="s">
        <v>23</v>
      </c>
      <c r="E665" s="63" t="s">
        <v>24</v>
      </c>
      <c r="F665" s="63" t="s">
        <v>24</v>
      </c>
      <c r="G665" s="64">
        <v>112</v>
      </c>
      <c r="H665" s="60">
        <v>74</v>
      </c>
      <c r="I665" s="66">
        <f t="shared" si="51"/>
        <v>186</v>
      </c>
      <c r="J665" s="68">
        <v>18</v>
      </c>
      <c r="K665" s="61">
        <v>20</v>
      </c>
      <c r="L665" s="69">
        <f t="shared" si="52"/>
        <v>36</v>
      </c>
      <c r="M665" s="71">
        <f t="shared" si="53"/>
        <v>279</v>
      </c>
    </row>
    <row r="666" spans="1:13" hidden="1" x14ac:dyDescent="0.2">
      <c r="A666" s="54">
        <v>403</v>
      </c>
      <c r="B666" s="57" t="s">
        <v>626</v>
      </c>
      <c r="C666" s="58" t="s">
        <v>518</v>
      </c>
      <c r="D666" s="58" t="s">
        <v>627</v>
      </c>
      <c r="E666" s="58" t="s">
        <v>24</v>
      </c>
      <c r="F666" s="58" t="s">
        <v>24</v>
      </c>
      <c r="G666" s="59">
        <v>113</v>
      </c>
      <c r="H666" s="60">
        <v>64</v>
      </c>
      <c r="I666" s="66">
        <f t="shared" si="51"/>
        <v>177</v>
      </c>
      <c r="J666" s="68">
        <f t="shared" si="54"/>
        <v>16</v>
      </c>
      <c r="K666" s="61">
        <f t="shared" si="55"/>
        <v>19</v>
      </c>
      <c r="L666" s="69">
        <f t="shared" si="52"/>
        <v>29</v>
      </c>
      <c r="M666" s="71">
        <f t="shared" si="53"/>
        <v>266</v>
      </c>
    </row>
    <row r="667" spans="1:13" hidden="1" x14ac:dyDescent="0.2">
      <c r="A667" s="53">
        <v>408</v>
      </c>
      <c r="B667" s="62" t="s">
        <v>630</v>
      </c>
      <c r="C667" s="63" t="s">
        <v>631</v>
      </c>
      <c r="D667" s="63" t="s">
        <v>632</v>
      </c>
      <c r="E667" s="63" t="s">
        <v>27</v>
      </c>
      <c r="F667" s="63" t="s">
        <v>30</v>
      </c>
      <c r="G667" s="64">
        <v>162</v>
      </c>
      <c r="H667" s="60">
        <v>69</v>
      </c>
      <c r="I667" s="66">
        <f t="shared" si="51"/>
        <v>231</v>
      </c>
      <c r="J667" s="68">
        <f t="shared" si="54"/>
        <v>17</v>
      </c>
      <c r="K667" s="61">
        <v>19</v>
      </c>
      <c r="L667" s="69">
        <f t="shared" si="52"/>
        <v>33</v>
      </c>
      <c r="M667" s="71">
        <f t="shared" si="53"/>
        <v>347</v>
      </c>
    </row>
    <row r="668" spans="1:13" hidden="1" x14ac:dyDescent="0.2">
      <c r="A668" s="53">
        <v>408</v>
      </c>
      <c r="B668" s="62" t="s">
        <v>630</v>
      </c>
      <c r="C668" s="63" t="s">
        <v>631</v>
      </c>
      <c r="D668" s="63" t="s">
        <v>632</v>
      </c>
      <c r="E668" s="63" t="s">
        <v>31</v>
      </c>
      <c r="F668" s="63" t="s">
        <v>34</v>
      </c>
      <c r="G668" s="64">
        <v>282</v>
      </c>
      <c r="H668" s="60">
        <v>69</v>
      </c>
      <c r="I668" s="66">
        <f t="shared" si="51"/>
        <v>351</v>
      </c>
      <c r="J668" s="68">
        <f t="shared" si="54"/>
        <v>17</v>
      </c>
      <c r="K668" s="61">
        <v>19</v>
      </c>
      <c r="L668" s="69">
        <f t="shared" si="52"/>
        <v>33</v>
      </c>
      <c r="M668" s="71">
        <f t="shared" si="53"/>
        <v>527</v>
      </c>
    </row>
    <row r="669" spans="1:13" hidden="1" x14ac:dyDescent="0.2">
      <c r="A669" s="54">
        <v>409</v>
      </c>
      <c r="B669" s="57" t="s">
        <v>630</v>
      </c>
      <c r="C669" s="58" t="s">
        <v>633</v>
      </c>
      <c r="D669" s="58" t="s">
        <v>634</v>
      </c>
      <c r="E669" s="58" t="s">
        <v>27</v>
      </c>
      <c r="F669" s="58" t="s">
        <v>30</v>
      </c>
      <c r="G669" s="59">
        <v>207</v>
      </c>
      <c r="H669" s="60">
        <v>79</v>
      </c>
      <c r="I669" s="66">
        <f t="shared" si="51"/>
        <v>286</v>
      </c>
      <c r="J669" s="68">
        <v>19</v>
      </c>
      <c r="K669" s="61">
        <v>22</v>
      </c>
      <c r="L669" s="69">
        <f t="shared" si="52"/>
        <v>38</v>
      </c>
      <c r="M669" s="71">
        <f t="shared" si="53"/>
        <v>429</v>
      </c>
    </row>
    <row r="670" spans="1:13" hidden="1" x14ac:dyDescent="0.2">
      <c r="A670" s="54">
        <v>409</v>
      </c>
      <c r="B670" s="57" t="s">
        <v>630</v>
      </c>
      <c r="C670" s="58" t="s">
        <v>633</v>
      </c>
      <c r="D670" s="58" t="s">
        <v>634</v>
      </c>
      <c r="E670" s="58" t="s">
        <v>31</v>
      </c>
      <c r="F670" s="58" t="s">
        <v>34</v>
      </c>
      <c r="G670" s="59">
        <v>384</v>
      </c>
      <c r="H670" s="60">
        <v>79</v>
      </c>
      <c r="I670" s="66">
        <f t="shared" si="51"/>
        <v>463</v>
      </c>
      <c r="J670" s="68">
        <v>19</v>
      </c>
      <c r="K670" s="61">
        <v>22</v>
      </c>
      <c r="L670" s="69">
        <f t="shared" si="52"/>
        <v>38</v>
      </c>
      <c r="M670" s="71">
        <f t="shared" si="53"/>
        <v>695</v>
      </c>
    </row>
    <row r="671" spans="1:13" hidden="1" x14ac:dyDescent="0.2">
      <c r="J671" s="68">
        <f t="shared" ref="J671" si="56">ROUND(H671*25%,0)</f>
        <v>0</v>
      </c>
      <c r="K671" s="61">
        <f t="shared" ref="K671" si="57">ROUND(H671*30%,0)</f>
        <v>0</v>
      </c>
      <c r="L671" s="69">
        <f t="shared" ref="L671" si="58">H671-SUM(J671,K671)</f>
        <v>0</v>
      </c>
    </row>
  </sheetData>
  <autoFilter ref="B4:M671" xr:uid="{7FC5DFE1-9F8C-41F3-8688-B5038615DC05}">
    <filterColumn colId="6">
      <filters>
        <filter val="$ 74"/>
      </filters>
    </filterColumn>
  </autoFilter>
  <mergeCells count="2">
    <mergeCell ref="I1:L2"/>
    <mergeCell ref="B3:F3"/>
  </mergeCells>
  <pageMargins left="0.7" right="0.7" top="0.75" bottom="0.75" header="0.3" footer="0.3"/>
  <pageSetup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A5035-6BA1-40A5-8D49-EA552E402F60}">
  <sheetPr>
    <outlinePr summaryBelow="0"/>
  </sheetPr>
  <dimension ref="A1:M689"/>
  <sheetViews>
    <sheetView topLeftCell="B1" workbookViewId="0"/>
  </sheetViews>
  <sheetFormatPr defaultColWidth="8.7109375" defaultRowHeight="12.75" x14ac:dyDescent="0.2"/>
  <cols>
    <col min="1" max="1" width="4" style="52" hidden="1" customWidth="1"/>
    <col min="2" max="2" width="7.85546875" style="52" customWidth="1"/>
    <col min="3" max="3" width="28.42578125" style="52" customWidth="1"/>
    <col min="4" max="4" width="37.85546875" style="52" customWidth="1"/>
    <col min="5" max="6" width="16.42578125" style="52" customWidth="1"/>
    <col min="7" max="7" width="12.28515625" style="52" customWidth="1"/>
    <col min="8" max="8" width="7.5703125" style="52" customWidth="1"/>
    <col min="9" max="9" width="8.7109375" style="52"/>
    <col min="10" max="10" width="9.28515625" style="52" customWidth="1"/>
    <col min="11" max="11" width="8.140625" style="52" customWidth="1"/>
    <col min="12" max="16384" width="8.7109375" style="52"/>
  </cols>
  <sheetData>
    <row r="1" spans="1:13" s="8" customFormat="1" ht="48" customHeight="1" x14ac:dyDescent="0.2">
      <c r="A1"/>
      <c r="B1" t="s">
        <v>643</v>
      </c>
      <c r="C1" s="1"/>
      <c r="D1"/>
      <c r="E1"/>
      <c r="F1"/>
      <c r="G1"/>
      <c r="I1" s="312" t="s">
        <v>644</v>
      </c>
      <c r="J1" s="312"/>
      <c r="K1" s="312"/>
      <c r="L1" s="312"/>
    </row>
    <row r="2" spans="1:13" s="8" customFormat="1" ht="18" customHeight="1" x14ac:dyDescent="0.25">
      <c r="B2" s="55" t="s">
        <v>719</v>
      </c>
      <c r="C2" s="56"/>
      <c r="D2" s="56"/>
      <c r="E2" s="56"/>
      <c r="F2" s="56"/>
      <c r="G2" s="56"/>
      <c r="H2" s="56"/>
      <c r="I2" s="313"/>
      <c r="J2" s="313"/>
      <c r="K2" s="313"/>
      <c r="L2" s="313"/>
    </row>
    <row r="3" spans="1:13" s="14" customFormat="1" ht="21.75" customHeight="1" thickBot="1" x14ac:dyDescent="0.25">
      <c r="A3" s="9"/>
      <c r="B3" s="314" t="s">
        <v>13</v>
      </c>
      <c r="C3" s="315"/>
      <c r="D3" s="315"/>
      <c r="E3" s="315"/>
      <c r="F3" s="316"/>
      <c r="G3" s="10">
        <v>98</v>
      </c>
      <c r="H3" s="10">
        <v>59</v>
      </c>
      <c r="I3" s="11">
        <f>G3+H3</f>
        <v>157</v>
      </c>
      <c r="J3" s="12">
        <v>14</v>
      </c>
      <c r="K3" s="12">
        <v>17</v>
      </c>
      <c r="L3" s="13">
        <f>H3-SUM(J3,K3)</f>
        <v>28</v>
      </c>
    </row>
    <row r="4" spans="1:13" s="17" customFormat="1" ht="25.5" x14ac:dyDescent="0.2">
      <c r="A4" s="17" t="s">
        <v>226</v>
      </c>
      <c r="B4" s="15" t="s">
        <v>14</v>
      </c>
      <c r="C4" s="16" t="s">
        <v>15</v>
      </c>
      <c r="D4" s="16" t="s">
        <v>16</v>
      </c>
      <c r="E4" s="16" t="s">
        <v>17</v>
      </c>
      <c r="F4" s="16" t="s">
        <v>18</v>
      </c>
      <c r="G4" s="51" t="s">
        <v>720</v>
      </c>
      <c r="H4" s="51" t="s">
        <v>721</v>
      </c>
      <c r="I4" s="65" t="s">
        <v>19</v>
      </c>
      <c r="J4" s="67" t="s">
        <v>1</v>
      </c>
      <c r="K4" s="2" t="s">
        <v>2</v>
      </c>
      <c r="L4" s="2" t="s">
        <v>3</v>
      </c>
      <c r="M4" s="70" t="s">
        <v>20</v>
      </c>
    </row>
    <row r="5" spans="1:13" x14ac:dyDescent="0.2">
      <c r="A5" s="53">
        <v>1</v>
      </c>
      <c r="B5" s="62" t="s">
        <v>21</v>
      </c>
      <c r="C5" s="63" t="s">
        <v>22</v>
      </c>
      <c r="D5" s="63" t="s">
        <v>23</v>
      </c>
      <c r="E5" s="63" t="s">
        <v>24</v>
      </c>
      <c r="F5" s="63" t="s">
        <v>24</v>
      </c>
      <c r="G5" s="64">
        <v>113</v>
      </c>
      <c r="H5" s="60">
        <v>69</v>
      </c>
      <c r="I5" s="66">
        <f t="shared" ref="I5" si="0">G5+H5</f>
        <v>182</v>
      </c>
      <c r="J5" s="68">
        <f>ROUND(H5*25%,0)</f>
        <v>17</v>
      </c>
      <c r="K5" s="61">
        <v>19</v>
      </c>
      <c r="L5" s="69">
        <f>H5-SUM(J5,K5)</f>
        <v>33</v>
      </c>
      <c r="M5" s="71">
        <f t="shared" ref="M5" si="1">ROUND(I5*150%,0)</f>
        <v>273</v>
      </c>
    </row>
    <row r="6" spans="1:13" x14ac:dyDescent="0.2">
      <c r="A6" s="54">
        <v>2</v>
      </c>
      <c r="B6" s="57" t="s">
        <v>21</v>
      </c>
      <c r="C6" s="58" t="s">
        <v>25</v>
      </c>
      <c r="D6" s="58" t="s">
        <v>26</v>
      </c>
      <c r="E6" s="58" t="s">
        <v>27</v>
      </c>
      <c r="F6" s="58" t="s">
        <v>28</v>
      </c>
      <c r="G6" s="59">
        <v>137</v>
      </c>
      <c r="H6" s="60">
        <v>69</v>
      </c>
      <c r="I6" s="66">
        <f t="shared" ref="I6:I69" si="2">G6+H6</f>
        <v>206</v>
      </c>
      <c r="J6" s="68">
        <f t="shared" ref="J6:J9" si="3">ROUND(H6*25%,0)</f>
        <v>17</v>
      </c>
      <c r="K6" s="61">
        <v>19</v>
      </c>
      <c r="L6" s="69">
        <f t="shared" ref="L6:L9" si="4">H6-SUM(J6,K6)</f>
        <v>33</v>
      </c>
      <c r="M6" s="71">
        <f t="shared" ref="M6:M69" si="5">ROUND(I6*150%,0)</f>
        <v>309</v>
      </c>
    </row>
    <row r="7" spans="1:13" x14ac:dyDescent="0.2">
      <c r="A7" s="54">
        <v>2</v>
      </c>
      <c r="B7" s="57" t="s">
        <v>21</v>
      </c>
      <c r="C7" s="58" t="s">
        <v>25</v>
      </c>
      <c r="D7" s="58" t="s">
        <v>26</v>
      </c>
      <c r="E7" s="58" t="s">
        <v>29</v>
      </c>
      <c r="F7" s="58" t="s">
        <v>30</v>
      </c>
      <c r="G7" s="59">
        <v>161</v>
      </c>
      <c r="H7" s="60">
        <v>69</v>
      </c>
      <c r="I7" s="66">
        <f t="shared" si="2"/>
        <v>230</v>
      </c>
      <c r="J7" s="68">
        <f t="shared" si="3"/>
        <v>17</v>
      </c>
      <c r="K7" s="61">
        <v>19</v>
      </c>
      <c r="L7" s="69">
        <f t="shared" si="4"/>
        <v>33</v>
      </c>
      <c r="M7" s="71">
        <f t="shared" si="5"/>
        <v>345</v>
      </c>
    </row>
    <row r="8" spans="1:13" x14ac:dyDescent="0.2">
      <c r="A8" s="54">
        <v>2</v>
      </c>
      <c r="B8" s="57" t="s">
        <v>21</v>
      </c>
      <c r="C8" s="58" t="s">
        <v>25</v>
      </c>
      <c r="D8" s="58" t="s">
        <v>26</v>
      </c>
      <c r="E8" s="58" t="s">
        <v>31</v>
      </c>
      <c r="F8" s="58" t="s">
        <v>32</v>
      </c>
      <c r="G8" s="59">
        <v>237</v>
      </c>
      <c r="H8" s="60">
        <v>69</v>
      </c>
      <c r="I8" s="66">
        <f t="shared" si="2"/>
        <v>306</v>
      </c>
      <c r="J8" s="68">
        <f t="shared" si="3"/>
        <v>17</v>
      </c>
      <c r="K8" s="61">
        <v>19</v>
      </c>
      <c r="L8" s="69">
        <f t="shared" si="4"/>
        <v>33</v>
      </c>
      <c r="M8" s="71">
        <f t="shared" si="5"/>
        <v>459</v>
      </c>
    </row>
    <row r="9" spans="1:13" x14ac:dyDescent="0.2">
      <c r="A9" s="54">
        <v>2</v>
      </c>
      <c r="B9" s="57" t="s">
        <v>21</v>
      </c>
      <c r="C9" s="58" t="s">
        <v>25</v>
      </c>
      <c r="D9" s="58" t="s">
        <v>26</v>
      </c>
      <c r="E9" s="58" t="s">
        <v>33</v>
      </c>
      <c r="F9" s="58" t="s">
        <v>34</v>
      </c>
      <c r="G9" s="59">
        <v>137</v>
      </c>
      <c r="H9" s="60">
        <v>69</v>
      </c>
      <c r="I9" s="66">
        <f t="shared" si="2"/>
        <v>206</v>
      </c>
      <c r="J9" s="68">
        <f t="shared" si="3"/>
        <v>17</v>
      </c>
      <c r="K9" s="61">
        <v>19</v>
      </c>
      <c r="L9" s="69">
        <f t="shared" si="4"/>
        <v>33</v>
      </c>
      <c r="M9" s="71">
        <f t="shared" si="5"/>
        <v>309</v>
      </c>
    </row>
    <row r="10" spans="1:13" x14ac:dyDescent="0.2">
      <c r="A10" s="53">
        <v>460</v>
      </c>
      <c r="B10" s="62" t="s">
        <v>21</v>
      </c>
      <c r="C10" s="63" t="s">
        <v>35</v>
      </c>
      <c r="D10" s="63" t="s">
        <v>35</v>
      </c>
      <c r="E10" s="63" t="s">
        <v>27</v>
      </c>
      <c r="F10" s="63" t="s">
        <v>36</v>
      </c>
      <c r="G10" s="64">
        <v>100</v>
      </c>
      <c r="H10" s="60">
        <v>59</v>
      </c>
      <c r="I10" s="66">
        <f t="shared" si="2"/>
        <v>159</v>
      </c>
      <c r="J10" s="68">
        <v>14</v>
      </c>
      <c r="K10" s="61">
        <v>17</v>
      </c>
      <c r="L10" s="69">
        <f t="shared" ref="L10:L63" si="6">H10-SUM(J10,K10)</f>
        <v>28</v>
      </c>
      <c r="M10" s="71">
        <f t="shared" si="5"/>
        <v>239</v>
      </c>
    </row>
    <row r="11" spans="1:13" x14ac:dyDescent="0.2">
      <c r="A11" s="53">
        <v>460</v>
      </c>
      <c r="B11" s="62" t="s">
        <v>21</v>
      </c>
      <c r="C11" s="63" t="s">
        <v>35</v>
      </c>
      <c r="D11" s="63" t="s">
        <v>35</v>
      </c>
      <c r="E11" s="63" t="s">
        <v>37</v>
      </c>
      <c r="F11" s="63" t="s">
        <v>52</v>
      </c>
      <c r="G11" s="64">
        <v>114</v>
      </c>
      <c r="H11" s="60">
        <v>59</v>
      </c>
      <c r="I11" s="66">
        <f t="shared" si="2"/>
        <v>173</v>
      </c>
      <c r="J11" s="68">
        <v>14</v>
      </c>
      <c r="K11" s="61">
        <v>17</v>
      </c>
      <c r="L11" s="69">
        <f t="shared" ref="L11:L12" si="7">H11-SUM(J11,K11)</f>
        <v>28</v>
      </c>
      <c r="M11" s="71">
        <f t="shared" si="5"/>
        <v>260</v>
      </c>
    </row>
    <row r="12" spans="1:13" x14ac:dyDescent="0.2">
      <c r="A12" s="53">
        <v>460</v>
      </c>
      <c r="B12" s="62" t="s">
        <v>21</v>
      </c>
      <c r="C12" s="63" t="s">
        <v>35</v>
      </c>
      <c r="D12" s="63" t="s">
        <v>35</v>
      </c>
      <c r="E12" s="63" t="s">
        <v>53</v>
      </c>
      <c r="F12" s="63" t="s">
        <v>34</v>
      </c>
      <c r="G12" s="64">
        <v>100</v>
      </c>
      <c r="H12" s="60">
        <v>59</v>
      </c>
      <c r="I12" s="66">
        <f t="shared" si="2"/>
        <v>159</v>
      </c>
      <c r="J12" s="68">
        <v>14</v>
      </c>
      <c r="K12" s="61">
        <v>17</v>
      </c>
      <c r="L12" s="69">
        <f t="shared" si="7"/>
        <v>28</v>
      </c>
      <c r="M12" s="71">
        <f t="shared" si="5"/>
        <v>239</v>
      </c>
    </row>
    <row r="13" spans="1:13" x14ac:dyDescent="0.2">
      <c r="A13" s="54">
        <v>6</v>
      </c>
      <c r="B13" s="57" t="s">
        <v>38</v>
      </c>
      <c r="C13" s="58" t="s">
        <v>39</v>
      </c>
      <c r="D13" s="58" t="s">
        <v>40</v>
      </c>
      <c r="E13" s="58" t="s">
        <v>24</v>
      </c>
      <c r="F13" s="58" t="s">
        <v>24</v>
      </c>
      <c r="G13" s="59">
        <v>103</v>
      </c>
      <c r="H13" s="60">
        <v>64</v>
      </c>
      <c r="I13" s="66">
        <f t="shared" si="2"/>
        <v>167</v>
      </c>
      <c r="J13" s="68">
        <f t="shared" ref="J13:J63" si="8">ROUND(H13*25%,0)</f>
        <v>16</v>
      </c>
      <c r="K13" s="61">
        <f t="shared" ref="K13:K36" si="9">ROUND(H13*30%,0)</f>
        <v>19</v>
      </c>
      <c r="L13" s="69">
        <f t="shared" si="6"/>
        <v>29</v>
      </c>
      <c r="M13" s="71">
        <f t="shared" si="5"/>
        <v>251</v>
      </c>
    </row>
    <row r="14" spans="1:13" x14ac:dyDescent="0.2">
      <c r="A14" s="53">
        <v>9</v>
      </c>
      <c r="B14" s="62" t="s">
        <v>41</v>
      </c>
      <c r="C14" s="63" t="s">
        <v>42</v>
      </c>
      <c r="D14" s="63" t="s">
        <v>43</v>
      </c>
      <c r="E14" s="63" t="s">
        <v>27</v>
      </c>
      <c r="F14" s="63" t="s">
        <v>44</v>
      </c>
      <c r="G14" s="64">
        <v>138</v>
      </c>
      <c r="H14" s="60">
        <v>74</v>
      </c>
      <c r="I14" s="66">
        <f t="shared" si="2"/>
        <v>212</v>
      </c>
      <c r="J14" s="68">
        <v>18</v>
      </c>
      <c r="K14" s="61">
        <v>20</v>
      </c>
      <c r="L14" s="69">
        <f t="shared" si="6"/>
        <v>36</v>
      </c>
      <c r="M14" s="71">
        <f t="shared" si="5"/>
        <v>318</v>
      </c>
    </row>
    <row r="15" spans="1:13" x14ac:dyDescent="0.2">
      <c r="A15" s="53">
        <v>9</v>
      </c>
      <c r="B15" s="62" t="s">
        <v>41</v>
      </c>
      <c r="C15" s="63" t="s">
        <v>42</v>
      </c>
      <c r="D15" s="63" t="s">
        <v>43</v>
      </c>
      <c r="E15" s="63" t="s">
        <v>45</v>
      </c>
      <c r="F15" s="63" t="s">
        <v>28</v>
      </c>
      <c r="G15" s="64">
        <v>103</v>
      </c>
      <c r="H15" s="60">
        <v>74</v>
      </c>
      <c r="I15" s="66">
        <f t="shared" si="2"/>
        <v>177</v>
      </c>
      <c r="J15" s="68">
        <v>18</v>
      </c>
      <c r="K15" s="61">
        <v>20</v>
      </c>
      <c r="L15" s="69">
        <f t="shared" ref="L15:L17" si="10">H15-SUM(J15,K15)</f>
        <v>36</v>
      </c>
      <c r="M15" s="71">
        <f t="shared" si="5"/>
        <v>266</v>
      </c>
    </row>
    <row r="16" spans="1:13" x14ac:dyDescent="0.2">
      <c r="A16" s="53">
        <v>9</v>
      </c>
      <c r="B16" s="62" t="s">
        <v>41</v>
      </c>
      <c r="C16" s="63" t="s">
        <v>42</v>
      </c>
      <c r="D16" s="63" t="s">
        <v>43</v>
      </c>
      <c r="E16" s="63" t="s">
        <v>29</v>
      </c>
      <c r="F16" s="63" t="s">
        <v>46</v>
      </c>
      <c r="G16" s="64">
        <v>127</v>
      </c>
      <c r="H16" s="60">
        <v>74</v>
      </c>
      <c r="I16" s="66">
        <f t="shared" si="2"/>
        <v>201</v>
      </c>
      <c r="J16" s="68">
        <v>18</v>
      </c>
      <c r="K16" s="61">
        <v>20</v>
      </c>
      <c r="L16" s="69">
        <f t="shared" si="10"/>
        <v>36</v>
      </c>
      <c r="M16" s="71">
        <f t="shared" si="5"/>
        <v>302</v>
      </c>
    </row>
    <row r="17" spans="1:13" x14ac:dyDescent="0.2">
      <c r="A17" s="53">
        <v>9</v>
      </c>
      <c r="B17" s="62" t="s">
        <v>41</v>
      </c>
      <c r="C17" s="63" t="s">
        <v>42</v>
      </c>
      <c r="D17" s="63" t="s">
        <v>43</v>
      </c>
      <c r="E17" s="63" t="s">
        <v>47</v>
      </c>
      <c r="F17" s="63" t="s">
        <v>34</v>
      </c>
      <c r="G17" s="64">
        <v>138</v>
      </c>
      <c r="H17" s="60">
        <v>74</v>
      </c>
      <c r="I17" s="66">
        <f t="shared" si="2"/>
        <v>212</v>
      </c>
      <c r="J17" s="68">
        <v>18</v>
      </c>
      <c r="K17" s="61">
        <v>20</v>
      </c>
      <c r="L17" s="69">
        <f t="shared" si="10"/>
        <v>36</v>
      </c>
      <c r="M17" s="71">
        <f t="shared" si="5"/>
        <v>318</v>
      </c>
    </row>
    <row r="18" spans="1:13" x14ac:dyDescent="0.2">
      <c r="A18" s="54">
        <v>8</v>
      </c>
      <c r="B18" s="57" t="s">
        <v>41</v>
      </c>
      <c r="C18" s="58" t="s">
        <v>48</v>
      </c>
      <c r="D18" s="58" t="s">
        <v>49</v>
      </c>
      <c r="E18" s="58" t="s">
        <v>27</v>
      </c>
      <c r="F18" s="58" t="s">
        <v>44</v>
      </c>
      <c r="G18" s="59">
        <v>134</v>
      </c>
      <c r="H18" s="60">
        <v>64</v>
      </c>
      <c r="I18" s="66">
        <f t="shared" si="2"/>
        <v>198</v>
      </c>
      <c r="J18" s="68">
        <f t="shared" si="8"/>
        <v>16</v>
      </c>
      <c r="K18" s="61">
        <f t="shared" si="9"/>
        <v>19</v>
      </c>
      <c r="L18" s="69">
        <f t="shared" si="6"/>
        <v>29</v>
      </c>
      <c r="M18" s="71">
        <f t="shared" si="5"/>
        <v>297</v>
      </c>
    </row>
    <row r="19" spans="1:13" x14ac:dyDescent="0.2">
      <c r="A19" s="54">
        <v>8</v>
      </c>
      <c r="B19" s="57" t="s">
        <v>41</v>
      </c>
      <c r="C19" s="58" t="s">
        <v>48</v>
      </c>
      <c r="D19" s="58" t="s">
        <v>49</v>
      </c>
      <c r="E19" s="58" t="s">
        <v>45</v>
      </c>
      <c r="F19" s="58" t="s">
        <v>28</v>
      </c>
      <c r="G19" s="59">
        <v>115</v>
      </c>
      <c r="H19" s="60">
        <v>64</v>
      </c>
      <c r="I19" s="66">
        <f t="shared" si="2"/>
        <v>179</v>
      </c>
      <c r="J19" s="68">
        <f t="shared" si="8"/>
        <v>16</v>
      </c>
      <c r="K19" s="61">
        <f t="shared" si="9"/>
        <v>19</v>
      </c>
      <c r="L19" s="69">
        <f t="shared" si="6"/>
        <v>29</v>
      </c>
      <c r="M19" s="71">
        <f t="shared" si="5"/>
        <v>269</v>
      </c>
    </row>
    <row r="20" spans="1:13" x14ac:dyDescent="0.2">
      <c r="A20" s="54">
        <v>8</v>
      </c>
      <c r="B20" s="57" t="s">
        <v>41</v>
      </c>
      <c r="C20" s="58" t="s">
        <v>48</v>
      </c>
      <c r="D20" s="58" t="s">
        <v>49</v>
      </c>
      <c r="E20" s="58" t="s">
        <v>29</v>
      </c>
      <c r="F20" s="58" t="s">
        <v>34</v>
      </c>
      <c r="G20" s="59">
        <v>134</v>
      </c>
      <c r="H20" s="60">
        <v>64</v>
      </c>
      <c r="I20" s="66">
        <f t="shared" si="2"/>
        <v>198</v>
      </c>
      <c r="J20" s="68">
        <f t="shared" si="8"/>
        <v>16</v>
      </c>
      <c r="K20" s="61">
        <f t="shared" si="9"/>
        <v>19</v>
      </c>
      <c r="L20" s="69">
        <f t="shared" si="6"/>
        <v>29</v>
      </c>
      <c r="M20" s="71">
        <f t="shared" si="5"/>
        <v>297</v>
      </c>
    </row>
    <row r="21" spans="1:13" x14ac:dyDescent="0.2">
      <c r="A21" s="53">
        <v>10</v>
      </c>
      <c r="B21" s="62" t="s">
        <v>41</v>
      </c>
      <c r="C21" s="63" t="s">
        <v>50</v>
      </c>
      <c r="D21" s="63" t="s">
        <v>51</v>
      </c>
      <c r="E21" s="63" t="s">
        <v>27</v>
      </c>
      <c r="F21" s="63" t="s">
        <v>169</v>
      </c>
      <c r="G21" s="64">
        <v>151</v>
      </c>
      <c r="H21" s="60">
        <v>69</v>
      </c>
      <c r="I21" s="66">
        <f t="shared" si="2"/>
        <v>220</v>
      </c>
      <c r="J21" s="68">
        <f t="shared" si="8"/>
        <v>17</v>
      </c>
      <c r="K21" s="61">
        <v>19</v>
      </c>
      <c r="L21" s="69">
        <f t="shared" si="6"/>
        <v>33</v>
      </c>
      <c r="M21" s="71">
        <f t="shared" si="5"/>
        <v>330</v>
      </c>
    </row>
    <row r="22" spans="1:13" x14ac:dyDescent="0.2">
      <c r="A22" s="53">
        <v>10</v>
      </c>
      <c r="B22" s="62" t="s">
        <v>41</v>
      </c>
      <c r="C22" s="63" t="s">
        <v>50</v>
      </c>
      <c r="D22" s="63" t="s">
        <v>51</v>
      </c>
      <c r="E22" s="63" t="s">
        <v>170</v>
      </c>
      <c r="F22" s="63" t="s">
        <v>52</v>
      </c>
      <c r="G22" s="64">
        <v>205</v>
      </c>
      <c r="H22" s="60">
        <v>69</v>
      </c>
      <c r="I22" s="66">
        <f t="shared" si="2"/>
        <v>274</v>
      </c>
      <c r="J22" s="68">
        <f t="shared" si="8"/>
        <v>17</v>
      </c>
      <c r="K22" s="61">
        <v>19</v>
      </c>
      <c r="L22" s="69">
        <f t="shared" si="6"/>
        <v>33</v>
      </c>
      <c r="M22" s="71">
        <f t="shared" si="5"/>
        <v>411</v>
      </c>
    </row>
    <row r="23" spans="1:13" x14ac:dyDescent="0.2">
      <c r="A23" s="53">
        <v>10</v>
      </c>
      <c r="B23" s="62" t="s">
        <v>41</v>
      </c>
      <c r="C23" s="63" t="s">
        <v>50</v>
      </c>
      <c r="D23" s="63" t="s">
        <v>51</v>
      </c>
      <c r="E23" s="63" t="s">
        <v>53</v>
      </c>
      <c r="F23" s="63" t="s">
        <v>30</v>
      </c>
      <c r="G23" s="64">
        <v>151</v>
      </c>
      <c r="H23" s="60">
        <v>69</v>
      </c>
      <c r="I23" s="66">
        <f t="shared" si="2"/>
        <v>220</v>
      </c>
      <c r="J23" s="68">
        <f t="shared" si="8"/>
        <v>17</v>
      </c>
      <c r="K23" s="61">
        <v>19</v>
      </c>
      <c r="L23" s="69">
        <f t="shared" si="6"/>
        <v>33</v>
      </c>
      <c r="M23" s="71">
        <f t="shared" si="5"/>
        <v>330</v>
      </c>
    </row>
    <row r="24" spans="1:13" x14ac:dyDescent="0.2">
      <c r="A24" s="53">
        <v>10</v>
      </c>
      <c r="B24" s="62" t="s">
        <v>41</v>
      </c>
      <c r="C24" s="63" t="s">
        <v>50</v>
      </c>
      <c r="D24" s="63" t="s">
        <v>51</v>
      </c>
      <c r="E24" s="63" t="s">
        <v>31</v>
      </c>
      <c r="F24" s="63" t="s">
        <v>54</v>
      </c>
      <c r="G24" s="64">
        <v>103</v>
      </c>
      <c r="H24" s="60">
        <v>69</v>
      </c>
      <c r="I24" s="66">
        <f t="shared" si="2"/>
        <v>172</v>
      </c>
      <c r="J24" s="68">
        <f t="shared" si="8"/>
        <v>17</v>
      </c>
      <c r="K24" s="61">
        <v>19</v>
      </c>
      <c r="L24" s="69">
        <f t="shared" si="6"/>
        <v>33</v>
      </c>
      <c r="M24" s="71">
        <f t="shared" si="5"/>
        <v>258</v>
      </c>
    </row>
    <row r="25" spans="1:13" x14ac:dyDescent="0.2">
      <c r="A25" s="53">
        <v>10</v>
      </c>
      <c r="B25" s="62" t="s">
        <v>41</v>
      </c>
      <c r="C25" s="63" t="s">
        <v>50</v>
      </c>
      <c r="D25" s="63" t="s">
        <v>51</v>
      </c>
      <c r="E25" s="63" t="s">
        <v>55</v>
      </c>
      <c r="F25" s="63" t="s">
        <v>34</v>
      </c>
      <c r="G25" s="64">
        <v>151</v>
      </c>
      <c r="H25" s="60">
        <v>69</v>
      </c>
      <c r="I25" s="66">
        <f t="shared" si="2"/>
        <v>220</v>
      </c>
      <c r="J25" s="68">
        <f t="shared" si="8"/>
        <v>17</v>
      </c>
      <c r="K25" s="61">
        <v>19</v>
      </c>
      <c r="L25" s="69">
        <f t="shared" si="6"/>
        <v>33</v>
      </c>
      <c r="M25" s="71">
        <f t="shared" si="5"/>
        <v>330</v>
      </c>
    </row>
    <row r="26" spans="1:13" x14ac:dyDescent="0.2">
      <c r="A26" s="54">
        <v>11</v>
      </c>
      <c r="B26" s="57" t="s">
        <v>41</v>
      </c>
      <c r="C26" s="58" t="s">
        <v>56</v>
      </c>
      <c r="D26" s="58" t="s">
        <v>57</v>
      </c>
      <c r="E26" s="58" t="s">
        <v>27</v>
      </c>
      <c r="F26" s="58" t="s">
        <v>36</v>
      </c>
      <c r="G26" s="59">
        <v>247</v>
      </c>
      <c r="H26" s="60">
        <v>79</v>
      </c>
      <c r="I26" s="66">
        <f t="shared" si="2"/>
        <v>326</v>
      </c>
      <c r="J26" s="68">
        <v>19</v>
      </c>
      <c r="K26" s="61">
        <v>22</v>
      </c>
      <c r="L26" s="69">
        <f t="shared" si="6"/>
        <v>38</v>
      </c>
      <c r="M26" s="71">
        <f t="shared" si="5"/>
        <v>489</v>
      </c>
    </row>
    <row r="27" spans="1:13" x14ac:dyDescent="0.2">
      <c r="A27" s="54">
        <v>11</v>
      </c>
      <c r="B27" s="57" t="s">
        <v>41</v>
      </c>
      <c r="C27" s="58" t="s">
        <v>56</v>
      </c>
      <c r="D27" s="58" t="s">
        <v>57</v>
      </c>
      <c r="E27" s="58" t="s">
        <v>37</v>
      </c>
      <c r="F27" s="58" t="s">
        <v>28</v>
      </c>
      <c r="G27" s="59">
        <v>198</v>
      </c>
      <c r="H27" s="60">
        <v>79</v>
      </c>
      <c r="I27" s="66">
        <f t="shared" si="2"/>
        <v>277</v>
      </c>
      <c r="J27" s="68">
        <v>19</v>
      </c>
      <c r="K27" s="61">
        <v>22</v>
      </c>
      <c r="L27" s="69">
        <f t="shared" ref="L27:L30" si="11">H27-SUM(J27,K27)</f>
        <v>38</v>
      </c>
      <c r="M27" s="71">
        <f t="shared" si="5"/>
        <v>416</v>
      </c>
    </row>
    <row r="28" spans="1:13" x14ac:dyDescent="0.2">
      <c r="A28" s="54">
        <v>11</v>
      </c>
      <c r="B28" s="57" t="s">
        <v>41</v>
      </c>
      <c r="C28" s="58" t="s">
        <v>56</v>
      </c>
      <c r="D28" s="58" t="s">
        <v>57</v>
      </c>
      <c r="E28" s="58" t="s">
        <v>29</v>
      </c>
      <c r="F28" s="58" t="s">
        <v>46</v>
      </c>
      <c r="G28" s="59">
        <v>310</v>
      </c>
      <c r="H28" s="60">
        <v>79</v>
      </c>
      <c r="I28" s="66">
        <f t="shared" si="2"/>
        <v>389</v>
      </c>
      <c r="J28" s="68">
        <v>19</v>
      </c>
      <c r="K28" s="61">
        <v>22</v>
      </c>
      <c r="L28" s="69">
        <f t="shared" si="11"/>
        <v>38</v>
      </c>
      <c r="M28" s="71">
        <f t="shared" si="5"/>
        <v>584</v>
      </c>
    </row>
    <row r="29" spans="1:13" x14ac:dyDescent="0.2">
      <c r="A29" s="54">
        <v>11</v>
      </c>
      <c r="B29" s="57" t="s">
        <v>41</v>
      </c>
      <c r="C29" s="58" t="s">
        <v>56</v>
      </c>
      <c r="D29" s="58" t="s">
        <v>57</v>
      </c>
      <c r="E29" s="58" t="s">
        <v>47</v>
      </c>
      <c r="F29" s="58" t="s">
        <v>54</v>
      </c>
      <c r="G29" s="59">
        <v>215</v>
      </c>
      <c r="H29" s="60">
        <v>79</v>
      </c>
      <c r="I29" s="66">
        <f t="shared" si="2"/>
        <v>294</v>
      </c>
      <c r="J29" s="68">
        <v>19</v>
      </c>
      <c r="K29" s="61">
        <v>22</v>
      </c>
      <c r="L29" s="69">
        <f t="shared" si="11"/>
        <v>38</v>
      </c>
      <c r="M29" s="71">
        <f t="shared" si="5"/>
        <v>441</v>
      </c>
    </row>
    <row r="30" spans="1:13" x14ac:dyDescent="0.2">
      <c r="A30" s="54">
        <v>11</v>
      </c>
      <c r="B30" s="57" t="s">
        <v>41</v>
      </c>
      <c r="C30" s="58" t="s">
        <v>56</v>
      </c>
      <c r="D30" s="58" t="s">
        <v>57</v>
      </c>
      <c r="E30" s="58" t="s">
        <v>55</v>
      </c>
      <c r="F30" s="58" t="s">
        <v>34</v>
      </c>
      <c r="G30" s="59">
        <v>247</v>
      </c>
      <c r="H30" s="60">
        <v>79</v>
      </c>
      <c r="I30" s="66">
        <f t="shared" si="2"/>
        <v>326</v>
      </c>
      <c r="J30" s="68">
        <v>19</v>
      </c>
      <c r="K30" s="61">
        <v>22</v>
      </c>
      <c r="L30" s="69">
        <f t="shared" si="11"/>
        <v>38</v>
      </c>
      <c r="M30" s="71">
        <f t="shared" si="5"/>
        <v>489</v>
      </c>
    </row>
    <row r="31" spans="1:13" x14ac:dyDescent="0.2">
      <c r="A31" s="53">
        <v>12</v>
      </c>
      <c r="B31" s="62" t="s">
        <v>41</v>
      </c>
      <c r="C31" s="63" t="s">
        <v>58</v>
      </c>
      <c r="D31" s="63" t="s">
        <v>59</v>
      </c>
      <c r="E31" s="63" t="s">
        <v>27</v>
      </c>
      <c r="F31" s="63" t="s">
        <v>36</v>
      </c>
      <c r="G31" s="64">
        <v>104</v>
      </c>
      <c r="H31" s="60">
        <v>64</v>
      </c>
      <c r="I31" s="66">
        <f t="shared" si="2"/>
        <v>168</v>
      </c>
      <c r="J31" s="68">
        <f t="shared" si="8"/>
        <v>16</v>
      </c>
      <c r="K31" s="61">
        <f t="shared" si="9"/>
        <v>19</v>
      </c>
      <c r="L31" s="69">
        <f t="shared" si="6"/>
        <v>29</v>
      </c>
      <c r="M31" s="71">
        <f t="shared" si="5"/>
        <v>252</v>
      </c>
    </row>
    <row r="32" spans="1:13" x14ac:dyDescent="0.2">
      <c r="A32" s="53">
        <v>12</v>
      </c>
      <c r="B32" s="62" t="s">
        <v>41</v>
      </c>
      <c r="C32" s="63" t="s">
        <v>58</v>
      </c>
      <c r="D32" s="63" t="s">
        <v>59</v>
      </c>
      <c r="E32" s="63" t="s">
        <v>37</v>
      </c>
      <c r="F32" s="63" t="s">
        <v>52</v>
      </c>
      <c r="G32" s="64">
        <v>145</v>
      </c>
      <c r="H32" s="60">
        <v>64</v>
      </c>
      <c r="I32" s="66">
        <f t="shared" si="2"/>
        <v>209</v>
      </c>
      <c r="J32" s="68">
        <f t="shared" si="8"/>
        <v>16</v>
      </c>
      <c r="K32" s="61">
        <f t="shared" si="9"/>
        <v>19</v>
      </c>
      <c r="L32" s="69">
        <f t="shared" si="6"/>
        <v>29</v>
      </c>
      <c r="M32" s="71">
        <f t="shared" si="5"/>
        <v>314</v>
      </c>
    </row>
    <row r="33" spans="1:13" x14ac:dyDescent="0.2">
      <c r="A33" s="53">
        <v>12</v>
      </c>
      <c r="B33" s="62" t="s">
        <v>41</v>
      </c>
      <c r="C33" s="63" t="s">
        <v>58</v>
      </c>
      <c r="D33" s="63" t="s">
        <v>59</v>
      </c>
      <c r="E33" s="63" t="s">
        <v>53</v>
      </c>
      <c r="F33" s="63" t="s">
        <v>34</v>
      </c>
      <c r="G33" s="64">
        <v>104</v>
      </c>
      <c r="H33" s="60">
        <v>64</v>
      </c>
      <c r="I33" s="66">
        <f t="shared" si="2"/>
        <v>168</v>
      </c>
      <c r="J33" s="68">
        <f t="shared" si="8"/>
        <v>16</v>
      </c>
      <c r="K33" s="61">
        <f t="shared" si="9"/>
        <v>19</v>
      </c>
      <c r="L33" s="69">
        <f t="shared" si="6"/>
        <v>29</v>
      </c>
      <c r="M33" s="71">
        <f t="shared" si="5"/>
        <v>252</v>
      </c>
    </row>
    <row r="34" spans="1:13" x14ac:dyDescent="0.2">
      <c r="A34" s="54">
        <v>14</v>
      </c>
      <c r="B34" s="57" t="s">
        <v>60</v>
      </c>
      <c r="C34" s="58" t="s">
        <v>61</v>
      </c>
      <c r="D34" s="58" t="s">
        <v>62</v>
      </c>
      <c r="E34" s="58" t="s">
        <v>24</v>
      </c>
      <c r="F34" s="58" t="s">
        <v>24</v>
      </c>
      <c r="G34" s="59">
        <v>165</v>
      </c>
      <c r="H34" s="60">
        <v>74</v>
      </c>
      <c r="I34" s="66">
        <f t="shared" si="2"/>
        <v>239</v>
      </c>
      <c r="J34" s="68">
        <v>18</v>
      </c>
      <c r="K34" s="61">
        <v>20</v>
      </c>
      <c r="L34" s="69">
        <f t="shared" ref="L34" si="12">H34-SUM(J34,K34)</f>
        <v>36</v>
      </c>
      <c r="M34" s="71">
        <f t="shared" si="5"/>
        <v>359</v>
      </c>
    </row>
    <row r="35" spans="1:13" x14ac:dyDescent="0.2">
      <c r="A35" s="53">
        <v>481</v>
      </c>
      <c r="B35" s="62" t="s">
        <v>60</v>
      </c>
      <c r="C35" s="63" t="s">
        <v>63</v>
      </c>
      <c r="D35" s="63" t="s">
        <v>64</v>
      </c>
      <c r="E35" s="63" t="s">
        <v>24</v>
      </c>
      <c r="F35" s="63" t="s">
        <v>24</v>
      </c>
      <c r="G35" s="64">
        <v>123</v>
      </c>
      <c r="H35" s="60">
        <v>64</v>
      </c>
      <c r="I35" s="66">
        <f t="shared" si="2"/>
        <v>187</v>
      </c>
      <c r="J35" s="68">
        <f t="shared" si="8"/>
        <v>16</v>
      </c>
      <c r="K35" s="61">
        <f t="shared" si="9"/>
        <v>19</v>
      </c>
      <c r="L35" s="69">
        <f t="shared" si="6"/>
        <v>29</v>
      </c>
      <c r="M35" s="71">
        <f t="shared" si="5"/>
        <v>281</v>
      </c>
    </row>
    <row r="36" spans="1:13" x14ac:dyDescent="0.2">
      <c r="A36" s="54">
        <v>16</v>
      </c>
      <c r="B36" s="57" t="s">
        <v>60</v>
      </c>
      <c r="C36" s="58" t="s">
        <v>65</v>
      </c>
      <c r="D36" s="58" t="s">
        <v>66</v>
      </c>
      <c r="E36" s="58" t="s">
        <v>24</v>
      </c>
      <c r="F36" s="58" t="s">
        <v>24</v>
      </c>
      <c r="G36" s="59">
        <v>120</v>
      </c>
      <c r="H36" s="60">
        <v>64</v>
      </c>
      <c r="I36" s="66">
        <f t="shared" si="2"/>
        <v>184</v>
      </c>
      <c r="J36" s="68">
        <f t="shared" si="8"/>
        <v>16</v>
      </c>
      <c r="K36" s="61">
        <f t="shared" si="9"/>
        <v>19</v>
      </c>
      <c r="L36" s="69">
        <f t="shared" si="6"/>
        <v>29</v>
      </c>
      <c r="M36" s="71">
        <f t="shared" si="5"/>
        <v>276</v>
      </c>
    </row>
    <row r="37" spans="1:13" x14ac:dyDescent="0.2">
      <c r="A37" s="53">
        <v>20</v>
      </c>
      <c r="B37" s="62" t="s">
        <v>60</v>
      </c>
      <c r="C37" s="63" t="s">
        <v>67</v>
      </c>
      <c r="D37" s="63" t="s">
        <v>660</v>
      </c>
      <c r="E37" s="63" t="s">
        <v>27</v>
      </c>
      <c r="F37" s="63" t="s">
        <v>44</v>
      </c>
      <c r="G37" s="64">
        <v>130</v>
      </c>
      <c r="H37" s="60">
        <v>69</v>
      </c>
      <c r="I37" s="66">
        <f t="shared" si="2"/>
        <v>199</v>
      </c>
      <c r="J37" s="68">
        <f t="shared" si="8"/>
        <v>17</v>
      </c>
      <c r="K37" s="61">
        <v>19</v>
      </c>
      <c r="L37" s="69">
        <f t="shared" si="6"/>
        <v>33</v>
      </c>
      <c r="M37" s="71">
        <f t="shared" si="5"/>
        <v>299</v>
      </c>
    </row>
    <row r="38" spans="1:13" x14ac:dyDescent="0.2">
      <c r="A38" s="53">
        <v>20</v>
      </c>
      <c r="B38" s="62" t="s">
        <v>60</v>
      </c>
      <c r="C38" s="63" t="s">
        <v>67</v>
      </c>
      <c r="D38" s="63" t="s">
        <v>660</v>
      </c>
      <c r="E38" s="63" t="s">
        <v>45</v>
      </c>
      <c r="F38" s="63" t="s">
        <v>169</v>
      </c>
      <c r="G38" s="64">
        <v>116</v>
      </c>
      <c r="H38" s="60">
        <v>69</v>
      </c>
      <c r="I38" s="66">
        <f t="shared" si="2"/>
        <v>185</v>
      </c>
      <c r="J38" s="68">
        <f t="shared" si="8"/>
        <v>17</v>
      </c>
      <c r="K38" s="61">
        <v>19</v>
      </c>
      <c r="L38" s="69">
        <f t="shared" si="6"/>
        <v>33</v>
      </c>
      <c r="M38" s="71">
        <f t="shared" si="5"/>
        <v>278</v>
      </c>
    </row>
    <row r="39" spans="1:13" x14ac:dyDescent="0.2">
      <c r="A39" s="53">
        <v>20</v>
      </c>
      <c r="B39" s="62" t="s">
        <v>60</v>
      </c>
      <c r="C39" s="63" t="s">
        <v>67</v>
      </c>
      <c r="D39" s="63" t="s">
        <v>660</v>
      </c>
      <c r="E39" s="63" t="s">
        <v>170</v>
      </c>
      <c r="F39" s="63" t="s">
        <v>34</v>
      </c>
      <c r="G39" s="64">
        <v>130</v>
      </c>
      <c r="H39" s="60">
        <v>69</v>
      </c>
      <c r="I39" s="66">
        <f t="shared" si="2"/>
        <v>199</v>
      </c>
      <c r="J39" s="68">
        <f t="shared" si="8"/>
        <v>17</v>
      </c>
      <c r="K39" s="61">
        <v>19</v>
      </c>
      <c r="L39" s="69">
        <f t="shared" si="6"/>
        <v>33</v>
      </c>
      <c r="M39" s="71">
        <f t="shared" si="5"/>
        <v>299</v>
      </c>
    </row>
    <row r="40" spans="1:13" x14ac:dyDescent="0.2">
      <c r="A40" s="54">
        <v>461</v>
      </c>
      <c r="B40" s="57" t="s">
        <v>60</v>
      </c>
      <c r="C40" s="58" t="s">
        <v>68</v>
      </c>
      <c r="D40" s="58" t="s">
        <v>69</v>
      </c>
      <c r="E40" s="58" t="s">
        <v>27</v>
      </c>
      <c r="F40" s="58" t="s">
        <v>30</v>
      </c>
      <c r="G40" s="59">
        <v>118</v>
      </c>
      <c r="H40" s="60">
        <v>69</v>
      </c>
      <c r="I40" s="66">
        <f t="shared" si="2"/>
        <v>187</v>
      </c>
      <c r="J40" s="68">
        <f t="shared" si="8"/>
        <v>17</v>
      </c>
      <c r="K40" s="61">
        <v>19</v>
      </c>
      <c r="L40" s="69">
        <f t="shared" si="6"/>
        <v>33</v>
      </c>
      <c r="M40" s="71">
        <f t="shared" si="5"/>
        <v>281</v>
      </c>
    </row>
    <row r="41" spans="1:13" x14ac:dyDescent="0.2">
      <c r="A41" s="54">
        <v>461</v>
      </c>
      <c r="B41" s="57" t="s">
        <v>60</v>
      </c>
      <c r="C41" s="58" t="s">
        <v>68</v>
      </c>
      <c r="D41" s="58" t="s">
        <v>69</v>
      </c>
      <c r="E41" s="58" t="s">
        <v>31</v>
      </c>
      <c r="F41" s="58" t="s">
        <v>54</v>
      </c>
      <c r="G41" s="59">
        <v>169</v>
      </c>
      <c r="H41" s="60">
        <v>69</v>
      </c>
      <c r="I41" s="66">
        <f t="shared" si="2"/>
        <v>238</v>
      </c>
      <c r="J41" s="68">
        <f t="shared" si="8"/>
        <v>17</v>
      </c>
      <c r="K41" s="61">
        <v>19</v>
      </c>
      <c r="L41" s="69">
        <f t="shared" si="6"/>
        <v>33</v>
      </c>
      <c r="M41" s="71">
        <f t="shared" si="5"/>
        <v>357</v>
      </c>
    </row>
    <row r="42" spans="1:13" x14ac:dyDescent="0.2">
      <c r="A42" s="54">
        <v>461</v>
      </c>
      <c r="B42" s="57" t="s">
        <v>60</v>
      </c>
      <c r="C42" s="58" t="s">
        <v>68</v>
      </c>
      <c r="D42" s="58" t="s">
        <v>69</v>
      </c>
      <c r="E42" s="58" t="s">
        <v>55</v>
      </c>
      <c r="F42" s="58" t="s">
        <v>34</v>
      </c>
      <c r="G42" s="59">
        <v>118</v>
      </c>
      <c r="H42" s="60">
        <v>69</v>
      </c>
      <c r="I42" s="66">
        <f t="shared" si="2"/>
        <v>187</v>
      </c>
      <c r="J42" s="68">
        <f t="shared" si="8"/>
        <v>17</v>
      </c>
      <c r="K42" s="61">
        <v>19</v>
      </c>
      <c r="L42" s="69">
        <f t="shared" si="6"/>
        <v>33</v>
      </c>
      <c r="M42" s="71">
        <f t="shared" si="5"/>
        <v>281</v>
      </c>
    </row>
    <row r="43" spans="1:13" x14ac:dyDescent="0.2">
      <c r="A43" s="53">
        <v>21</v>
      </c>
      <c r="B43" s="62" t="s">
        <v>60</v>
      </c>
      <c r="C43" s="63" t="s">
        <v>70</v>
      </c>
      <c r="D43" s="63" t="s">
        <v>70</v>
      </c>
      <c r="E43" s="63" t="s">
        <v>24</v>
      </c>
      <c r="F43" s="63" t="s">
        <v>24</v>
      </c>
      <c r="G43" s="64">
        <v>113</v>
      </c>
      <c r="H43" s="60">
        <v>69</v>
      </c>
      <c r="I43" s="66">
        <f t="shared" si="2"/>
        <v>182</v>
      </c>
      <c r="J43" s="68">
        <f t="shared" si="8"/>
        <v>17</v>
      </c>
      <c r="K43" s="61">
        <v>19</v>
      </c>
      <c r="L43" s="69">
        <f t="shared" si="6"/>
        <v>33</v>
      </c>
      <c r="M43" s="71">
        <f t="shared" si="5"/>
        <v>273</v>
      </c>
    </row>
    <row r="44" spans="1:13" x14ac:dyDescent="0.2">
      <c r="A44" s="54">
        <v>22</v>
      </c>
      <c r="B44" s="57" t="s">
        <v>60</v>
      </c>
      <c r="C44" s="58" t="s">
        <v>71</v>
      </c>
      <c r="D44" s="58" t="s">
        <v>72</v>
      </c>
      <c r="E44" s="58" t="s">
        <v>27</v>
      </c>
      <c r="F44" s="58" t="s">
        <v>44</v>
      </c>
      <c r="G44" s="59">
        <v>182</v>
      </c>
      <c r="H44" s="60">
        <v>74</v>
      </c>
      <c r="I44" s="66">
        <f t="shared" si="2"/>
        <v>256</v>
      </c>
      <c r="J44" s="68">
        <v>18</v>
      </c>
      <c r="K44" s="61">
        <v>20</v>
      </c>
      <c r="L44" s="69">
        <f t="shared" ref="L44:L49" si="13">H44-SUM(J44,K44)</f>
        <v>36</v>
      </c>
      <c r="M44" s="71">
        <f t="shared" si="5"/>
        <v>384</v>
      </c>
    </row>
    <row r="45" spans="1:13" x14ac:dyDescent="0.2">
      <c r="A45" s="54">
        <v>22</v>
      </c>
      <c r="B45" s="57" t="s">
        <v>60</v>
      </c>
      <c r="C45" s="58" t="s">
        <v>71</v>
      </c>
      <c r="D45" s="58" t="s">
        <v>72</v>
      </c>
      <c r="E45" s="58" t="s">
        <v>45</v>
      </c>
      <c r="F45" s="58" t="s">
        <v>36</v>
      </c>
      <c r="G45" s="59">
        <v>168</v>
      </c>
      <c r="H45" s="60">
        <v>74</v>
      </c>
      <c r="I45" s="66">
        <f t="shared" si="2"/>
        <v>242</v>
      </c>
      <c r="J45" s="68">
        <v>18</v>
      </c>
      <c r="K45" s="61">
        <v>20</v>
      </c>
      <c r="L45" s="69">
        <f t="shared" si="13"/>
        <v>36</v>
      </c>
      <c r="M45" s="71">
        <f t="shared" si="5"/>
        <v>363</v>
      </c>
    </row>
    <row r="46" spans="1:13" x14ac:dyDescent="0.2">
      <c r="A46" s="54">
        <v>22</v>
      </c>
      <c r="B46" s="57" t="s">
        <v>60</v>
      </c>
      <c r="C46" s="58" t="s">
        <v>71</v>
      </c>
      <c r="D46" s="58" t="s">
        <v>72</v>
      </c>
      <c r="E46" s="58" t="s">
        <v>37</v>
      </c>
      <c r="F46" s="58" t="s">
        <v>34</v>
      </c>
      <c r="G46" s="59">
        <v>182</v>
      </c>
      <c r="H46" s="60">
        <v>74</v>
      </c>
      <c r="I46" s="66">
        <f t="shared" si="2"/>
        <v>256</v>
      </c>
      <c r="J46" s="68">
        <v>18</v>
      </c>
      <c r="K46" s="61">
        <v>20</v>
      </c>
      <c r="L46" s="69">
        <f t="shared" si="13"/>
        <v>36</v>
      </c>
      <c r="M46" s="71">
        <f t="shared" si="5"/>
        <v>384</v>
      </c>
    </row>
    <row r="47" spans="1:13" x14ac:dyDescent="0.2">
      <c r="A47" s="53">
        <v>23</v>
      </c>
      <c r="B47" s="62" t="s">
        <v>60</v>
      </c>
      <c r="C47" s="63" t="s">
        <v>73</v>
      </c>
      <c r="D47" s="63" t="s">
        <v>74</v>
      </c>
      <c r="E47" s="63" t="s">
        <v>27</v>
      </c>
      <c r="F47" s="63" t="s">
        <v>75</v>
      </c>
      <c r="G47" s="64">
        <v>138</v>
      </c>
      <c r="H47" s="60">
        <v>79</v>
      </c>
      <c r="I47" s="66">
        <f t="shared" si="2"/>
        <v>217</v>
      </c>
      <c r="J47" s="68">
        <v>19</v>
      </c>
      <c r="K47" s="61">
        <v>22</v>
      </c>
      <c r="L47" s="69">
        <f t="shared" si="13"/>
        <v>38</v>
      </c>
      <c r="M47" s="71">
        <f t="shared" si="5"/>
        <v>326</v>
      </c>
    </row>
    <row r="48" spans="1:13" x14ac:dyDescent="0.2">
      <c r="A48" s="53">
        <v>23</v>
      </c>
      <c r="B48" s="62" t="s">
        <v>60</v>
      </c>
      <c r="C48" s="63" t="s">
        <v>73</v>
      </c>
      <c r="D48" s="63" t="s">
        <v>74</v>
      </c>
      <c r="E48" s="63" t="s">
        <v>76</v>
      </c>
      <c r="F48" s="63" t="s">
        <v>77</v>
      </c>
      <c r="G48" s="64">
        <v>156</v>
      </c>
      <c r="H48" s="60">
        <v>79</v>
      </c>
      <c r="I48" s="66">
        <f t="shared" si="2"/>
        <v>235</v>
      </c>
      <c r="J48" s="68">
        <v>19</v>
      </c>
      <c r="K48" s="61">
        <v>22</v>
      </c>
      <c r="L48" s="69">
        <f t="shared" si="13"/>
        <v>38</v>
      </c>
      <c r="M48" s="71">
        <f t="shared" si="5"/>
        <v>353</v>
      </c>
    </row>
    <row r="49" spans="1:13" x14ac:dyDescent="0.2">
      <c r="A49" s="53">
        <v>23</v>
      </c>
      <c r="B49" s="62" t="s">
        <v>60</v>
      </c>
      <c r="C49" s="63" t="s">
        <v>73</v>
      </c>
      <c r="D49" s="63" t="s">
        <v>74</v>
      </c>
      <c r="E49" s="63" t="s">
        <v>78</v>
      </c>
      <c r="F49" s="63" t="s">
        <v>34</v>
      </c>
      <c r="G49" s="64">
        <v>138</v>
      </c>
      <c r="H49" s="60">
        <v>79</v>
      </c>
      <c r="I49" s="66">
        <f t="shared" si="2"/>
        <v>217</v>
      </c>
      <c r="J49" s="68">
        <v>19</v>
      </c>
      <c r="K49" s="61">
        <v>22</v>
      </c>
      <c r="L49" s="69">
        <f t="shared" si="13"/>
        <v>38</v>
      </c>
      <c r="M49" s="71">
        <f t="shared" si="5"/>
        <v>326</v>
      </c>
    </row>
    <row r="50" spans="1:13" x14ac:dyDescent="0.2">
      <c r="A50" s="54">
        <v>24</v>
      </c>
      <c r="B50" s="57" t="s">
        <v>60</v>
      </c>
      <c r="C50" s="58" t="s">
        <v>79</v>
      </c>
      <c r="D50" s="58" t="s">
        <v>80</v>
      </c>
      <c r="E50" s="58" t="s">
        <v>27</v>
      </c>
      <c r="F50" s="58" t="s">
        <v>44</v>
      </c>
      <c r="G50" s="59">
        <v>189</v>
      </c>
      <c r="H50" s="60">
        <v>74</v>
      </c>
      <c r="I50" s="66">
        <f t="shared" si="2"/>
        <v>263</v>
      </c>
      <c r="J50" s="68">
        <v>18</v>
      </c>
      <c r="K50" s="61">
        <v>20</v>
      </c>
      <c r="L50" s="69">
        <f t="shared" ref="L50:L58" si="14">H50-SUM(J50,K50)</f>
        <v>36</v>
      </c>
      <c r="M50" s="71">
        <f t="shared" si="5"/>
        <v>395</v>
      </c>
    </row>
    <row r="51" spans="1:13" x14ac:dyDescent="0.2">
      <c r="A51" s="54">
        <v>24</v>
      </c>
      <c r="B51" s="57" t="s">
        <v>60</v>
      </c>
      <c r="C51" s="58" t="s">
        <v>79</v>
      </c>
      <c r="D51" s="58" t="s">
        <v>80</v>
      </c>
      <c r="E51" s="58" t="s">
        <v>45</v>
      </c>
      <c r="F51" s="58" t="s">
        <v>30</v>
      </c>
      <c r="G51" s="59">
        <v>166</v>
      </c>
      <c r="H51" s="60">
        <v>74</v>
      </c>
      <c r="I51" s="66">
        <f t="shared" si="2"/>
        <v>240</v>
      </c>
      <c r="J51" s="68">
        <v>18</v>
      </c>
      <c r="K51" s="61">
        <v>20</v>
      </c>
      <c r="L51" s="69">
        <f t="shared" si="14"/>
        <v>36</v>
      </c>
      <c r="M51" s="71">
        <f t="shared" si="5"/>
        <v>360</v>
      </c>
    </row>
    <row r="52" spans="1:13" x14ac:dyDescent="0.2">
      <c r="A52" s="54">
        <v>24</v>
      </c>
      <c r="B52" s="57" t="s">
        <v>60</v>
      </c>
      <c r="C52" s="58" t="s">
        <v>79</v>
      </c>
      <c r="D52" s="58" t="s">
        <v>80</v>
      </c>
      <c r="E52" s="58" t="s">
        <v>31</v>
      </c>
      <c r="F52" s="58" t="s">
        <v>34</v>
      </c>
      <c r="G52" s="59">
        <v>189</v>
      </c>
      <c r="H52" s="60">
        <v>74</v>
      </c>
      <c r="I52" s="66">
        <f t="shared" si="2"/>
        <v>263</v>
      </c>
      <c r="J52" s="68">
        <v>18</v>
      </c>
      <c r="K52" s="61">
        <v>20</v>
      </c>
      <c r="L52" s="69">
        <f t="shared" si="14"/>
        <v>36</v>
      </c>
      <c r="M52" s="71">
        <f t="shared" si="5"/>
        <v>395</v>
      </c>
    </row>
    <row r="53" spans="1:13" x14ac:dyDescent="0.2">
      <c r="A53" s="53">
        <v>26</v>
      </c>
      <c r="B53" s="62" t="s">
        <v>60</v>
      </c>
      <c r="C53" s="63" t="s">
        <v>81</v>
      </c>
      <c r="D53" s="63" t="s">
        <v>81</v>
      </c>
      <c r="E53" s="63" t="s">
        <v>27</v>
      </c>
      <c r="F53" s="63" t="s">
        <v>30</v>
      </c>
      <c r="G53" s="64">
        <v>166</v>
      </c>
      <c r="H53" s="60">
        <v>74</v>
      </c>
      <c r="I53" s="66">
        <f t="shared" si="2"/>
        <v>240</v>
      </c>
      <c r="J53" s="68">
        <v>18</v>
      </c>
      <c r="K53" s="61">
        <v>20</v>
      </c>
      <c r="L53" s="69">
        <f t="shared" si="14"/>
        <v>36</v>
      </c>
      <c r="M53" s="71">
        <f t="shared" si="5"/>
        <v>360</v>
      </c>
    </row>
    <row r="54" spans="1:13" x14ac:dyDescent="0.2">
      <c r="A54" s="53">
        <v>26</v>
      </c>
      <c r="B54" s="62" t="s">
        <v>60</v>
      </c>
      <c r="C54" s="63" t="s">
        <v>81</v>
      </c>
      <c r="D54" s="63" t="s">
        <v>81</v>
      </c>
      <c r="E54" s="63" t="s">
        <v>31</v>
      </c>
      <c r="F54" s="63" t="s">
        <v>54</v>
      </c>
      <c r="G54" s="64">
        <v>240</v>
      </c>
      <c r="H54" s="60">
        <v>74</v>
      </c>
      <c r="I54" s="66">
        <f t="shared" si="2"/>
        <v>314</v>
      </c>
      <c r="J54" s="68">
        <v>18</v>
      </c>
      <c r="K54" s="61">
        <v>20</v>
      </c>
      <c r="L54" s="69">
        <f t="shared" si="14"/>
        <v>36</v>
      </c>
      <c r="M54" s="71">
        <f t="shared" si="5"/>
        <v>471</v>
      </c>
    </row>
    <row r="55" spans="1:13" x14ac:dyDescent="0.2">
      <c r="A55" s="53">
        <v>26</v>
      </c>
      <c r="B55" s="62" t="s">
        <v>60</v>
      </c>
      <c r="C55" s="63" t="s">
        <v>81</v>
      </c>
      <c r="D55" s="63" t="s">
        <v>81</v>
      </c>
      <c r="E55" s="63" t="s">
        <v>55</v>
      </c>
      <c r="F55" s="63" t="s">
        <v>34</v>
      </c>
      <c r="G55" s="64">
        <v>166</v>
      </c>
      <c r="H55" s="60">
        <v>74</v>
      </c>
      <c r="I55" s="66">
        <f t="shared" si="2"/>
        <v>240</v>
      </c>
      <c r="J55" s="68">
        <v>18</v>
      </c>
      <c r="K55" s="61">
        <v>20</v>
      </c>
      <c r="L55" s="69">
        <f t="shared" si="14"/>
        <v>36</v>
      </c>
      <c r="M55" s="71">
        <f t="shared" si="5"/>
        <v>360</v>
      </c>
    </row>
    <row r="56" spans="1:13" x14ac:dyDescent="0.2">
      <c r="A56" s="54">
        <v>27</v>
      </c>
      <c r="B56" s="57" t="s">
        <v>60</v>
      </c>
      <c r="C56" s="58" t="s">
        <v>82</v>
      </c>
      <c r="D56" s="58" t="s">
        <v>82</v>
      </c>
      <c r="E56" s="58" t="s">
        <v>27</v>
      </c>
      <c r="F56" s="58" t="s">
        <v>75</v>
      </c>
      <c r="G56" s="59">
        <v>231</v>
      </c>
      <c r="H56" s="60">
        <v>79</v>
      </c>
      <c r="I56" s="66">
        <f t="shared" si="2"/>
        <v>310</v>
      </c>
      <c r="J56" s="68">
        <v>19</v>
      </c>
      <c r="K56" s="61">
        <v>22</v>
      </c>
      <c r="L56" s="69">
        <f t="shared" si="14"/>
        <v>38</v>
      </c>
      <c r="M56" s="71">
        <f t="shared" si="5"/>
        <v>465</v>
      </c>
    </row>
    <row r="57" spans="1:13" x14ac:dyDescent="0.2">
      <c r="A57" s="54">
        <v>27</v>
      </c>
      <c r="B57" s="57" t="s">
        <v>60</v>
      </c>
      <c r="C57" s="58" t="s">
        <v>82</v>
      </c>
      <c r="D57" s="58" t="s">
        <v>82</v>
      </c>
      <c r="E57" s="58" t="s">
        <v>76</v>
      </c>
      <c r="F57" s="58" t="s">
        <v>28</v>
      </c>
      <c r="G57" s="59">
        <v>189</v>
      </c>
      <c r="H57" s="60">
        <v>79</v>
      </c>
      <c r="I57" s="66">
        <f t="shared" si="2"/>
        <v>268</v>
      </c>
      <c r="J57" s="68">
        <v>19</v>
      </c>
      <c r="K57" s="61">
        <v>22</v>
      </c>
      <c r="L57" s="69">
        <f t="shared" si="14"/>
        <v>38</v>
      </c>
      <c r="M57" s="71">
        <f t="shared" si="5"/>
        <v>402</v>
      </c>
    </row>
    <row r="58" spans="1:13" x14ac:dyDescent="0.2">
      <c r="A58" s="54">
        <v>27</v>
      </c>
      <c r="B58" s="57" t="s">
        <v>60</v>
      </c>
      <c r="C58" s="58" t="s">
        <v>82</v>
      </c>
      <c r="D58" s="58" t="s">
        <v>82</v>
      </c>
      <c r="E58" s="58" t="s">
        <v>29</v>
      </c>
      <c r="F58" s="58" t="s">
        <v>34</v>
      </c>
      <c r="G58" s="59">
        <v>231</v>
      </c>
      <c r="H58" s="60">
        <v>79</v>
      </c>
      <c r="I58" s="66">
        <f t="shared" si="2"/>
        <v>310</v>
      </c>
      <c r="J58" s="68">
        <v>19</v>
      </c>
      <c r="K58" s="61">
        <v>22</v>
      </c>
      <c r="L58" s="69">
        <f t="shared" si="14"/>
        <v>38</v>
      </c>
      <c r="M58" s="71">
        <f t="shared" si="5"/>
        <v>465</v>
      </c>
    </row>
    <row r="59" spans="1:13" x14ac:dyDescent="0.2">
      <c r="A59" s="53">
        <v>28</v>
      </c>
      <c r="B59" s="62" t="s">
        <v>60</v>
      </c>
      <c r="C59" s="63" t="s">
        <v>83</v>
      </c>
      <c r="D59" s="63" t="s">
        <v>84</v>
      </c>
      <c r="E59" s="63" t="s">
        <v>27</v>
      </c>
      <c r="F59" s="63" t="s">
        <v>46</v>
      </c>
      <c r="G59" s="64">
        <v>111</v>
      </c>
      <c r="H59" s="60">
        <v>69</v>
      </c>
      <c r="I59" s="66">
        <f t="shared" si="2"/>
        <v>180</v>
      </c>
      <c r="J59" s="68">
        <f t="shared" si="8"/>
        <v>17</v>
      </c>
      <c r="K59" s="61">
        <v>19</v>
      </c>
      <c r="L59" s="69">
        <f t="shared" si="6"/>
        <v>33</v>
      </c>
      <c r="M59" s="71">
        <f t="shared" si="5"/>
        <v>270</v>
      </c>
    </row>
    <row r="60" spans="1:13" x14ac:dyDescent="0.2">
      <c r="A60" s="53">
        <v>28</v>
      </c>
      <c r="B60" s="62" t="s">
        <v>60</v>
      </c>
      <c r="C60" s="63" t="s">
        <v>83</v>
      </c>
      <c r="D60" s="63" t="s">
        <v>84</v>
      </c>
      <c r="E60" s="63" t="s">
        <v>47</v>
      </c>
      <c r="F60" s="63" t="s">
        <v>34</v>
      </c>
      <c r="G60" s="64">
        <v>139</v>
      </c>
      <c r="H60" s="60">
        <v>69</v>
      </c>
      <c r="I60" s="66">
        <f t="shared" si="2"/>
        <v>208</v>
      </c>
      <c r="J60" s="68">
        <f t="shared" si="8"/>
        <v>17</v>
      </c>
      <c r="K60" s="61">
        <v>19</v>
      </c>
      <c r="L60" s="69">
        <f t="shared" si="6"/>
        <v>33</v>
      </c>
      <c r="M60" s="71">
        <f t="shared" si="5"/>
        <v>312</v>
      </c>
    </row>
    <row r="61" spans="1:13" x14ac:dyDescent="0.2">
      <c r="A61" s="54">
        <v>29</v>
      </c>
      <c r="B61" s="57" t="s">
        <v>60</v>
      </c>
      <c r="C61" s="58" t="s">
        <v>85</v>
      </c>
      <c r="D61" s="58" t="s">
        <v>86</v>
      </c>
      <c r="E61" s="58" t="s">
        <v>24</v>
      </c>
      <c r="F61" s="58" t="s">
        <v>24</v>
      </c>
      <c r="G61" s="59">
        <v>189</v>
      </c>
      <c r="H61" s="60">
        <v>74</v>
      </c>
      <c r="I61" s="66">
        <f t="shared" si="2"/>
        <v>263</v>
      </c>
      <c r="J61" s="68">
        <v>18</v>
      </c>
      <c r="K61" s="61">
        <v>20</v>
      </c>
      <c r="L61" s="69">
        <f t="shared" ref="L61" si="15">H61-SUM(J61,K61)</f>
        <v>36</v>
      </c>
      <c r="M61" s="71">
        <f t="shared" si="5"/>
        <v>395</v>
      </c>
    </row>
    <row r="62" spans="1:13" x14ac:dyDescent="0.2">
      <c r="A62" s="53">
        <v>30</v>
      </c>
      <c r="B62" s="62" t="s">
        <v>60</v>
      </c>
      <c r="C62" s="63" t="s">
        <v>87</v>
      </c>
      <c r="D62" s="63" t="s">
        <v>88</v>
      </c>
      <c r="E62" s="63" t="s">
        <v>27</v>
      </c>
      <c r="F62" s="63" t="s">
        <v>46</v>
      </c>
      <c r="G62" s="64">
        <v>165</v>
      </c>
      <c r="H62" s="60">
        <v>69</v>
      </c>
      <c r="I62" s="66">
        <f t="shared" si="2"/>
        <v>234</v>
      </c>
      <c r="J62" s="68">
        <f t="shared" si="8"/>
        <v>17</v>
      </c>
      <c r="K62" s="61">
        <v>19</v>
      </c>
      <c r="L62" s="69">
        <f t="shared" si="6"/>
        <v>33</v>
      </c>
      <c r="M62" s="71">
        <f t="shared" si="5"/>
        <v>351</v>
      </c>
    </row>
    <row r="63" spans="1:13" x14ac:dyDescent="0.2">
      <c r="A63" s="53">
        <v>30</v>
      </c>
      <c r="B63" s="62" t="s">
        <v>60</v>
      </c>
      <c r="C63" s="63" t="s">
        <v>87</v>
      </c>
      <c r="D63" s="63" t="s">
        <v>88</v>
      </c>
      <c r="E63" s="63" t="s">
        <v>47</v>
      </c>
      <c r="F63" s="63" t="s">
        <v>34</v>
      </c>
      <c r="G63" s="64">
        <v>126</v>
      </c>
      <c r="H63" s="60">
        <v>69</v>
      </c>
      <c r="I63" s="66">
        <f t="shared" si="2"/>
        <v>195</v>
      </c>
      <c r="J63" s="68">
        <f t="shared" si="8"/>
        <v>17</v>
      </c>
      <c r="K63" s="61">
        <v>19</v>
      </c>
      <c r="L63" s="69">
        <f t="shared" si="6"/>
        <v>33</v>
      </c>
      <c r="M63" s="71">
        <f t="shared" si="5"/>
        <v>293</v>
      </c>
    </row>
    <row r="64" spans="1:13" x14ac:dyDescent="0.2">
      <c r="A64" s="54">
        <v>31</v>
      </c>
      <c r="B64" s="57" t="s">
        <v>60</v>
      </c>
      <c r="C64" s="58" t="s">
        <v>89</v>
      </c>
      <c r="D64" s="58" t="s">
        <v>90</v>
      </c>
      <c r="E64" s="58" t="s">
        <v>24</v>
      </c>
      <c r="F64" s="58" t="s">
        <v>24</v>
      </c>
      <c r="G64" s="59">
        <v>133</v>
      </c>
      <c r="H64" s="60">
        <v>79</v>
      </c>
      <c r="I64" s="66">
        <f t="shared" si="2"/>
        <v>212</v>
      </c>
      <c r="J64" s="68">
        <v>19</v>
      </c>
      <c r="K64" s="61">
        <v>22</v>
      </c>
      <c r="L64" s="69">
        <f t="shared" ref="L64" si="16">H64-SUM(J64,K64)</f>
        <v>38</v>
      </c>
      <c r="M64" s="71">
        <f t="shared" si="5"/>
        <v>318</v>
      </c>
    </row>
    <row r="65" spans="1:13" x14ac:dyDescent="0.2">
      <c r="A65" s="53">
        <v>33</v>
      </c>
      <c r="B65" s="62" t="s">
        <v>60</v>
      </c>
      <c r="C65" s="63" t="s">
        <v>91</v>
      </c>
      <c r="D65" s="63" t="s">
        <v>91</v>
      </c>
      <c r="E65" s="63" t="s">
        <v>24</v>
      </c>
      <c r="F65" s="63" t="s">
        <v>24</v>
      </c>
      <c r="G65" s="64">
        <v>145</v>
      </c>
      <c r="H65" s="60">
        <v>69</v>
      </c>
      <c r="I65" s="66">
        <f t="shared" si="2"/>
        <v>214</v>
      </c>
      <c r="J65" s="68">
        <f>ROUND(H65*25%,0)</f>
        <v>17</v>
      </c>
      <c r="K65" s="61">
        <v>19</v>
      </c>
      <c r="L65" s="69">
        <f>H65-SUM(J65,K65)</f>
        <v>33</v>
      </c>
      <c r="M65" s="71">
        <f t="shared" si="5"/>
        <v>321</v>
      </c>
    </row>
    <row r="66" spans="1:13" x14ac:dyDescent="0.2">
      <c r="A66" s="54">
        <v>34</v>
      </c>
      <c r="B66" s="57" t="s">
        <v>60</v>
      </c>
      <c r="C66" s="58" t="s">
        <v>92</v>
      </c>
      <c r="D66" s="58" t="s">
        <v>92</v>
      </c>
      <c r="E66" s="58" t="s">
        <v>27</v>
      </c>
      <c r="F66" s="58" t="s">
        <v>169</v>
      </c>
      <c r="G66" s="59">
        <v>161</v>
      </c>
      <c r="H66" s="60">
        <v>74</v>
      </c>
      <c r="I66" s="66">
        <f t="shared" si="2"/>
        <v>235</v>
      </c>
      <c r="J66" s="68">
        <v>18</v>
      </c>
      <c r="K66" s="61">
        <v>20</v>
      </c>
      <c r="L66" s="69">
        <f t="shared" ref="L66:L73" si="17">H66-SUM(J66,K66)</f>
        <v>36</v>
      </c>
      <c r="M66" s="71">
        <f t="shared" si="5"/>
        <v>353</v>
      </c>
    </row>
    <row r="67" spans="1:13" x14ac:dyDescent="0.2">
      <c r="A67" s="54">
        <v>34</v>
      </c>
      <c r="B67" s="57" t="s">
        <v>60</v>
      </c>
      <c r="C67" s="58" t="s">
        <v>92</v>
      </c>
      <c r="D67" s="58" t="s">
        <v>92</v>
      </c>
      <c r="E67" s="58" t="s">
        <v>170</v>
      </c>
      <c r="F67" s="58" t="s">
        <v>30</v>
      </c>
      <c r="G67" s="59">
        <v>181</v>
      </c>
      <c r="H67" s="60">
        <v>74</v>
      </c>
      <c r="I67" s="66">
        <f t="shared" si="2"/>
        <v>255</v>
      </c>
      <c r="J67" s="68">
        <v>18</v>
      </c>
      <c r="K67" s="61">
        <v>20</v>
      </c>
      <c r="L67" s="69">
        <f t="shared" si="17"/>
        <v>36</v>
      </c>
      <c r="M67" s="71">
        <f t="shared" si="5"/>
        <v>383</v>
      </c>
    </row>
    <row r="68" spans="1:13" x14ac:dyDescent="0.2">
      <c r="A68" s="54">
        <v>34</v>
      </c>
      <c r="B68" s="57" t="s">
        <v>60</v>
      </c>
      <c r="C68" s="58" t="s">
        <v>92</v>
      </c>
      <c r="D68" s="58" t="s">
        <v>92</v>
      </c>
      <c r="E68" s="58" t="s">
        <v>31</v>
      </c>
      <c r="F68" s="58" t="s">
        <v>54</v>
      </c>
      <c r="G68" s="59">
        <v>186</v>
      </c>
      <c r="H68" s="60">
        <v>74</v>
      </c>
      <c r="I68" s="66">
        <f t="shared" si="2"/>
        <v>260</v>
      </c>
      <c r="J68" s="68">
        <v>18</v>
      </c>
      <c r="K68" s="61">
        <v>20</v>
      </c>
      <c r="L68" s="69">
        <f t="shared" si="17"/>
        <v>36</v>
      </c>
      <c r="M68" s="71">
        <f t="shared" si="5"/>
        <v>390</v>
      </c>
    </row>
    <row r="69" spans="1:13" x14ac:dyDescent="0.2">
      <c r="A69" s="54">
        <v>34</v>
      </c>
      <c r="B69" s="57" t="s">
        <v>60</v>
      </c>
      <c r="C69" s="58" t="s">
        <v>92</v>
      </c>
      <c r="D69" s="58" t="s">
        <v>92</v>
      </c>
      <c r="E69" s="58" t="s">
        <v>55</v>
      </c>
      <c r="F69" s="58" t="s">
        <v>34</v>
      </c>
      <c r="G69" s="59">
        <v>161</v>
      </c>
      <c r="H69" s="60">
        <v>74</v>
      </c>
      <c r="I69" s="66">
        <f t="shared" si="2"/>
        <v>235</v>
      </c>
      <c r="J69" s="68">
        <v>18</v>
      </c>
      <c r="K69" s="61">
        <v>20</v>
      </c>
      <c r="L69" s="69">
        <f t="shared" si="17"/>
        <v>36</v>
      </c>
      <c r="M69" s="71">
        <f t="shared" si="5"/>
        <v>353</v>
      </c>
    </row>
    <row r="70" spans="1:13" x14ac:dyDescent="0.2">
      <c r="A70" s="53">
        <v>35</v>
      </c>
      <c r="B70" s="62" t="s">
        <v>60</v>
      </c>
      <c r="C70" s="63" t="s">
        <v>93</v>
      </c>
      <c r="D70" s="63" t="s">
        <v>93</v>
      </c>
      <c r="E70" s="63" t="s">
        <v>27</v>
      </c>
      <c r="F70" s="63" t="s">
        <v>36</v>
      </c>
      <c r="G70" s="64">
        <v>288</v>
      </c>
      <c r="H70" s="60">
        <v>79</v>
      </c>
      <c r="I70" s="66">
        <f t="shared" ref="I70:I133" si="18">G70+H70</f>
        <v>367</v>
      </c>
      <c r="J70" s="68">
        <v>19</v>
      </c>
      <c r="K70" s="61">
        <v>22</v>
      </c>
      <c r="L70" s="69">
        <f t="shared" si="17"/>
        <v>38</v>
      </c>
      <c r="M70" s="71">
        <f t="shared" ref="M70:M133" si="19">ROUND(I70*150%,0)</f>
        <v>551</v>
      </c>
    </row>
    <row r="71" spans="1:13" x14ac:dyDescent="0.2">
      <c r="A71" s="53">
        <v>35</v>
      </c>
      <c r="B71" s="62" t="s">
        <v>60</v>
      </c>
      <c r="C71" s="63" t="s">
        <v>93</v>
      </c>
      <c r="D71" s="63" t="s">
        <v>93</v>
      </c>
      <c r="E71" s="63" t="s">
        <v>37</v>
      </c>
      <c r="F71" s="63" t="s">
        <v>52</v>
      </c>
      <c r="G71" s="64">
        <v>333</v>
      </c>
      <c r="H71" s="60">
        <v>79</v>
      </c>
      <c r="I71" s="66">
        <f t="shared" si="18"/>
        <v>412</v>
      </c>
      <c r="J71" s="68">
        <v>19</v>
      </c>
      <c r="K71" s="61">
        <v>22</v>
      </c>
      <c r="L71" s="69">
        <f t="shared" si="17"/>
        <v>38</v>
      </c>
      <c r="M71" s="71">
        <f t="shared" si="19"/>
        <v>618</v>
      </c>
    </row>
    <row r="72" spans="1:13" x14ac:dyDescent="0.2">
      <c r="A72" s="53">
        <v>35</v>
      </c>
      <c r="B72" s="62" t="s">
        <v>60</v>
      </c>
      <c r="C72" s="63" t="s">
        <v>93</v>
      </c>
      <c r="D72" s="63" t="s">
        <v>93</v>
      </c>
      <c r="E72" s="63" t="s">
        <v>53</v>
      </c>
      <c r="F72" s="63" t="s">
        <v>54</v>
      </c>
      <c r="G72" s="64">
        <v>270</v>
      </c>
      <c r="H72" s="60">
        <v>79</v>
      </c>
      <c r="I72" s="66">
        <f t="shared" si="18"/>
        <v>349</v>
      </c>
      <c r="J72" s="68">
        <v>19</v>
      </c>
      <c r="K72" s="61">
        <v>22</v>
      </c>
      <c r="L72" s="69">
        <f t="shared" si="17"/>
        <v>38</v>
      </c>
      <c r="M72" s="71">
        <f t="shared" si="19"/>
        <v>524</v>
      </c>
    </row>
    <row r="73" spans="1:13" x14ac:dyDescent="0.2">
      <c r="A73" s="53">
        <v>35</v>
      </c>
      <c r="B73" s="62" t="s">
        <v>60</v>
      </c>
      <c r="C73" s="63" t="s">
        <v>93</v>
      </c>
      <c r="D73" s="63" t="s">
        <v>93</v>
      </c>
      <c r="E73" s="63" t="s">
        <v>55</v>
      </c>
      <c r="F73" s="63" t="s">
        <v>34</v>
      </c>
      <c r="G73" s="64">
        <v>288</v>
      </c>
      <c r="H73" s="60">
        <v>79</v>
      </c>
      <c r="I73" s="66">
        <f t="shared" si="18"/>
        <v>367</v>
      </c>
      <c r="J73" s="68">
        <v>19</v>
      </c>
      <c r="K73" s="61">
        <v>22</v>
      </c>
      <c r="L73" s="69">
        <f t="shared" si="17"/>
        <v>38</v>
      </c>
      <c r="M73" s="71">
        <f t="shared" si="19"/>
        <v>551</v>
      </c>
    </row>
    <row r="74" spans="1:13" x14ac:dyDescent="0.2">
      <c r="A74" s="54">
        <v>36</v>
      </c>
      <c r="B74" s="57" t="s">
        <v>60</v>
      </c>
      <c r="C74" s="58" t="s">
        <v>94</v>
      </c>
      <c r="D74" s="58" t="s">
        <v>94</v>
      </c>
      <c r="E74" s="58" t="s">
        <v>27</v>
      </c>
      <c r="F74" s="58" t="s">
        <v>30</v>
      </c>
      <c r="G74" s="59">
        <v>149</v>
      </c>
      <c r="H74" s="60">
        <v>74</v>
      </c>
      <c r="I74" s="66">
        <f t="shared" si="18"/>
        <v>223</v>
      </c>
      <c r="J74" s="68">
        <v>18</v>
      </c>
      <c r="K74" s="61">
        <v>20</v>
      </c>
      <c r="L74" s="69">
        <f t="shared" ref="L74:L129" si="20">H74-SUM(J74,K74)</f>
        <v>36</v>
      </c>
      <c r="M74" s="71">
        <f t="shared" si="19"/>
        <v>335</v>
      </c>
    </row>
    <row r="75" spans="1:13" x14ac:dyDescent="0.2">
      <c r="A75" s="54">
        <v>36</v>
      </c>
      <c r="B75" s="57" t="s">
        <v>60</v>
      </c>
      <c r="C75" s="58" t="s">
        <v>94</v>
      </c>
      <c r="D75" s="58" t="s">
        <v>94</v>
      </c>
      <c r="E75" s="58" t="s">
        <v>31</v>
      </c>
      <c r="F75" s="58" t="s">
        <v>54</v>
      </c>
      <c r="G75" s="59">
        <v>191</v>
      </c>
      <c r="H75" s="60">
        <v>74</v>
      </c>
      <c r="I75" s="66">
        <f t="shared" si="18"/>
        <v>265</v>
      </c>
      <c r="J75" s="68">
        <v>18</v>
      </c>
      <c r="K75" s="61">
        <v>20</v>
      </c>
      <c r="L75" s="69">
        <f t="shared" si="20"/>
        <v>36</v>
      </c>
      <c r="M75" s="71">
        <f t="shared" si="19"/>
        <v>398</v>
      </c>
    </row>
    <row r="76" spans="1:13" x14ac:dyDescent="0.2">
      <c r="A76" s="54">
        <v>36</v>
      </c>
      <c r="B76" s="57" t="s">
        <v>60</v>
      </c>
      <c r="C76" s="58" t="s">
        <v>94</v>
      </c>
      <c r="D76" s="58" t="s">
        <v>94</v>
      </c>
      <c r="E76" s="58" t="s">
        <v>55</v>
      </c>
      <c r="F76" s="58" t="s">
        <v>34</v>
      </c>
      <c r="G76" s="59">
        <v>149</v>
      </c>
      <c r="H76" s="60">
        <v>74</v>
      </c>
      <c r="I76" s="66">
        <f t="shared" si="18"/>
        <v>223</v>
      </c>
      <c r="J76" s="68">
        <v>18</v>
      </c>
      <c r="K76" s="61">
        <v>20</v>
      </c>
      <c r="L76" s="69">
        <f t="shared" si="20"/>
        <v>36</v>
      </c>
      <c r="M76" s="71">
        <f t="shared" si="19"/>
        <v>335</v>
      </c>
    </row>
    <row r="77" spans="1:13" x14ac:dyDescent="0.2">
      <c r="A77" s="53">
        <v>37</v>
      </c>
      <c r="B77" s="62" t="s">
        <v>60</v>
      </c>
      <c r="C77" s="63" t="s">
        <v>95</v>
      </c>
      <c r="D77" s="63" t="s">
        <v>96</v>
      </c>
      <c r="E77" s="63" t="s">
        <v>24</v>
      </c>
      <c r="F77" s="63" t="s">
        <v>24</v>
      </c>
      <c r="G77" s="64">
        <v>222</v>
      </c>
      <c r="H77" s="60">
        <v>74</v>
      </c>
      <c r="I77" s="66">
        <f t="shared" si="18"/>
        <v>296</v>
      </c>
      <c r="J77" s="68">
        <v>18</v>
      </c>
      <c r="K77" s="61">
        <v>20</v>
      </c>
      <c r="L77" s="69">
        <f t="shared" si="20"/>
        <v>36</v>
      </c>
      <c r="M77" s="71">
        <f t="shared" si="19"/>
        <v>444</v>
      </c>
    </row>
    <row r="78" spans="1:13" x14ac:dyDescent="0.2">
      <c r="A78" s="54">
        <v>38</v>
      </c>
      <c r="B78" s="57" t="s">
        <v>60</v>
      </c>
      <c r="C78" s="58" t="s">
        <v>97</v>
      </c>
      <c r="D78" s="58" t="s">
        <v>97</v>
      </c>
      <c r="E78" s="58" t="s">
        <v>27</v>
      </c>
      <c r="F78" s="58" t="s">
        <v>77</v>
      </c>
      <c r="G78" s="59">
        <v>214</v>
      </c>
      <c r="H78" s="60">
        <v>74</v>
      </c>
      <c r="I78" s="66">
        <f t="shared" si="18"/>
        <v>288</v>
      </c>
      <c r="J78" s="68">
        <v>18</v>
      </c>
      <c r="K78" s="61">
        <v>20</v>
      </c>
      <c r="L78" s="69">
        <f t="shared" si="20"/>
        <v>36</v>
      </c>
      <c r="M78" s="71">
        <f t="shared" si="19"/>
        <v>432</v>
      </c>
    </row>
    <row r="79" spans="1:13" x14ac:dyDescent="0.2">
      <c r="A79" s="54">
        <v>38</v>
      </c>
      <c r="B79" s="57" t="s">
        <v>60</v>
      </c>
      <c r="C79" s="58" t="s">
        <v>97</v>
      </c>
      <c r="D79" s="58" t="s">
        <v>97</v>
      </c>
      <c r="E79" s="58" t="s">
        <v>78</v>
      </c>
      <c r="F79" s="58" t="s">
        <v>54</v>
      </c>
      <c r="G79" s="59">
        <v>289</v>
      </c>
      <c r="H79" s="60">
        <v>74</v>
      </c>
      <c r="I79" s="66">
        <f t="shared" si="18"/>
        <v>363</v>
      </c>
      <c r="J79" s="68">
        <v>18</v>
      </c>
      <c r="K79" s="61">
        <v>20</v>
      </c>
      <c r="L79" s="69">
        <f t="shared" si="20"/>
        <v>36</v>
      </c>
      <c r="M79" s="71">
        <f t="shared" si="19"/>
        <v>545</v>
      </c>
    </row>
    <row r="80" spans="1:13" x14ac:dyDescent="0.2">
      <c r="A80" s="54">
        <v>38</v>
      </c>
      <c r="B80" s="57" t="s">
        <v>60</v>
      </c>
      <c r="C80" s="58" t="s">
        <v>97</v>
      </c>
      <c r="D80" s="58" t="s">
        <v>97</v>
      </c>
      <c r="E80" s="58" t="s">
        <v>55</v>
      </c>
      <c r="F80" s="58" t="s">
        <v>34</v>
      </c>
      <c r="G80" s="59">
        <v>214</v>
      </c>
      <c r="H80" s="60">
        <v>74</v>
      </c>
      <c r="I80" s="66">
        <f t="shared" si="18"/>
        <v>288</v>
      </c>
      <c r="J80" s="68">
        <v>18</v>
      </c>
      <c r="K80" s="61">
        <v>20</v>
      </c>
      <c r="L80" s="69">
        <f t="shared" si="20"/>
        <v>36</v>
      </c>
      <c r="M80" s="71">
        <f t="shared" si="19"/>
        <v>432</v>
      </c>
    </row>
    <row r="81" spans="1:13" x14ac:dyDescent="0.2">
      <c r="A81" s="53">
        <v>39</v>
      </c>
      <c r="B81" s="62" t="s">
        <v>60</v>
      </c>
      <c r="C81" s="63" t="s">
        <v>98</v>
      </c>
      <c r="D81" s="63" t="s">
        <v>98</v>
      </c>
      <c r="E81" s="63" t="s">
        <v>27</v>
      </c>
      <c r="F81" s="63" t="s">
        <v>30</v>
      </c>
      <c r="G81" s="64">
        <v>128</v>
      </c>
      <c r="H81" s="60">
        <v>69</v>
      </c>
      <c r="I81" s="66">
        <f t="shared" si="18"/>
        <v>197</v>
      </c>
      <c r="J81" s="68">
        <f t="shared" ref="J81:J127" si="21">ROUND(H81*25%,0)</f>
        <v>17</v>
      </c>
      <c r="K81" s="61">
        <v>19</v>
      </c>
      <c r="L81" s="69">
        <f t="shared" si="20"/>
        <v>33</v>
      </c>
      <c r="M81" s="71">
        <f t="shared" si="19"/>
        <v>296</v>
      </c>
    </row>
    <row r="82" spans="1:13" x14ac:dyDescent="0.2">
      <c r="A82" s="53">
        <v>39</v>
      </c>
      <c r="B82" s="62" t="s">
        <v>60</v>
      </c>
      <c r="C82" s="63" t="s">
        <v>98</v>
      </c>
      <c r="D82" s="63" t="s">
        <v>98</v>
      </c>
      <c r="E82" s="63" t="s">
        <v>31</v>
      </c>
      <c r="F82" s="63" t="s">
        <v>54</v>
      </c>
      <c r="G82" s="64">
        <v>172</v>
      </c>
      <c r="H82" s="60">
        <v>69</v>
      </c>
      <c r="I82" s="66">
        <f t="shared" si="18"/>
        <v>241</v>
      </c>
      <c r="J82" s="68">
        <f t="shared" si="21"/>
        <v>17</v>
      </c>
      <c r="K82" s="61">
        <v>19</v>
      </c>
      <c r="L82" s="69">
        <f t="shared" si="20"/>
        <v>33</v>
      </c>
      <c r="M82" s="71">
        <f t="shared" si="19"/>
        <v>362</v>
      </c>
    </row>
    <row r="83" spans="1:13" x14ac:dyDescent="0.2">
      <c r="A83" s="53">
        <v>39</v>
      </c>
      <c r="B83" s="62" t="s">
        <v>60</v>
      </c>
      <c r="C83" s="63" t="s">
        <v>98</v>
      </c>
      <c r="D83" s="63" t="s">
        <v>98</v>
      </c>
      <c r="E83" s="63" t="s">
        <v>55</v>
      </c>
      <c r="F83" s="63" t="s">
        <v>34</v>
      </c>
      <c r="G83" s="64">
        <v>128</v>
      </c>
      <c r="H83" s="60">
        <v>69</v>
      </c>
      <c r="I83" s="66">
        <f t="shared" si="18"/>
        <v>197</v>
      </c>
      <c r="J83" s="68">
        <f t="shared" si="21"/>
        <v>17</v>
      </c>
      <c r="K83" s="61">
        <v>19</v>
      </c>
      <c r="L83" s="69">
        <f t="shared" si="20"/>
        <v>33</v>
      </c>
      <c r="M83" s="71">
        <f t="shared" si="19"/>
        <v>296</v>
      </c>
    </row>
    <row r="84" spans="1:13" x14ac:dyDescent="0.2">
      <c r="A84" s="54">
        <v>40</v>
      </c>
      <c r="B84" s="57" t="s">
        <v>60</v>
      </c>
      <c r="C84" s="58" t="s">
        <v>99</v>
      </c>
      <c r="D84" s="58" t="s">
        <v>100</v>
      </c>
      <c r="E84" s="58" t="s">
        <v>27</v>
      </c>
      <c r="F84" s="58" t="s">
        <v>30</v>
      </c>
      <c r="G84" s="59">
        <v>239</v>
      </c>
      <c r="H84" s="60">
        <v>79</v>
      </c>
      <c r="I84" s="66">
        <f t="shared" si="18"/>
        <v>318</v>
      </c>
      <c r="J84" s="68">
        <v>19</v>
      </c>
      <c r="K84" s="61">
        <v>22</v>
      </c>
      <c r="L84" s="69">
        <f t="shared" si="20"/>
        <v>38</v>
      </c>
      <c r="M84" s="71">
        <f t="shared" si="19"/>
        <v>477</v>
      </c>
    </row>
    <row r="85" spans="1:13" x14ac:dyDescent="0.2">
      <c r="A85" s="54">
        <v>40</v>
      </c>
      <c r="B85" s="57" t="s">
        <v>60</v>
      </c>
      <c r="C85" s="58" t="s">
        <v>99</v>
      </c>
      <c r="D85" s="58" t="s">
        <v>100</v>
      </c>
      <c r="E85" s="58" t="s">
        <v>31</v>
      </c>
      <c r="F85" s="58" t="s">
        <v>54</v>
      </c>
      <c r="G85" s="59">
        <v>284</v>
      </c>
      <c r="H85" s="60">
        <v>79</v>
      </c>
      <c r="I85" s="66">
        <f t="shared" si="18"/>
        <v>363</v>
      </c>
      <c r="J85" s="68">
        <v>19</v>
      </c>
      <c r="K85" s="61">
        <v>22</v>
      </c>
      <c r="L85" s="69">
        <f t="shared" si="20"/>
        <v>38</v>
      </c>
      <c r="M85" s="71">
        <f t="shared" si="19"/>
        <v>545</v>
      </c>
    </row>
    <row r="86" spans="1:13" x14ac:dyDescent="0.2">
      <c r="A86" s="54">
        <v>40</v>
      </c>
      <c r="B86" s="57" t="s">
        <v>60</v>
      </c>
      <c r="C86" s="58" t="s">
        <v>99</v>
      </c>
      <c r="D86" s="58" t="s">
        <v>100</v>
      </c>
      <c r="E86" s="58" t="s">
        <v>55</v>
      </c>
      <c r="F86" s="58" t="s">
        <v>34</v>
      </c>
      <c r="G86" s="59">
        <v>239</v>
      </c>
      <c r="H86" s="60">
        <v>79</v>
      </c>
      <c r="I86" s="66">
        <f t="shared" si="18"/>
        <v>318</v>
      </c>
      <c r="J86" s="68">
        <v>19</v>
      </c>
      <c r="K86" s="61">
        <v>22</v>
      </c>
      <c r="L86" s="69">
        <f t="shared" si="20"/>
        <v>38</v>
      </c>
      <c r="M86" s="71">
        <f t="shared" si="19"/>
        <v>477</v>
      </c>
    </row>
    <row r="87" spans="1:13" x14ac:dyDescent="0.2">
      <c r="A87" s="53">
        <v>41</v>
      </c>
      <c r="B87" s="62" t="s">
        <v>60</v>
      </c>
      <c r="C87" s="63" t="s">
        <v>101</v>
      </c>
      <c r="D87" s="63" t="s">
        <v>102</v>
      </c>
      <c r="E87" s="63" t="s">
        <v>24</v>
      </c>
      <c r="F87" s="63" t="s">
        <v>24</v>
      </c>
      <c r="G87" s="64">
        <v>157</v>
      </c>
      <c r="H87" s="60">
        <v>74</v>
      </c>
      <c r="I87" s="66">
        <f t="shared" si="18"/>
        <v>231</v>
      </c>
      <c r="J87" s="68">
        <v>18</v>
      </c>
      <c r="K87" s="61">
        <v>20</v>
      </c>
      <c r="L87" s="69">
        <f t="shared" si="20"/>
        <v>36</v>
      </c>
      <c r="M87" s="71">
        <f t="shared" si="19"/>
        <v>347</v>
      </c>
    </row>
    <row r="88" spans="1:13" x14ac:dyDescent="0.2">
      <c r="A88" s="54">
        <v>42</v>
      </c>
      <c r="B88" s="57" t="s">
        <v>60</v>
      </c>
      <c r="C88" s="58" t="s">
        <v>103</v>
      </c>
      <c r="D88" s="58" t="s">
        <v>104</v>
      </c>
      <c r="E88" s="58" t="s">
        <v>27</v>
      </c>
      <c r="F88" s="58" t="s">
        <v>36</v>
      </c>
      <c r="G88" s="59">
        <v>148</v>
      </c>
      <c r="H88" s="60">
        <v>74</v>
      </c>
      <c r="I88" s="66">
        <f t="shared" si="18"/>
        <v>222</v>
      </c>
      <c r="J88" s="68">
        <v>18</v>
      </c>
      <c r="K88" s="61">
        <v>20</v>
      </c>
      <c r="L88" s="69">
        <f t="shared" si="20"/>
        <v>36</v>
      </c>
      <c r="M88" s="71">
        <f t="shared" si="19"/>
        <v>333</v>
      </c>
    </row>
    <row r="89" spans="1:13" x14ac:dyDescent="0.2">
      <c r="A89" s="54">
        <v>42</v>
      </c>
      <c r="B89" s="57" t="s">
        <v>60</v>
      </c>
      <c r="C89" s="58" t="s">
        <v>103</v>
      </c>
      <c r="D89" s="58" t="s">
        <v>104</v>
      </c>
      <c r="E89" s="58" t="s">
        <v>37</v>
      </c>
      <c r="F89" s="58" t="s">
        <v>77</v>
      </c>
      <c r="G89" s="59">
        <v>121</v>
      </c>
      <c r="H89" s="60">
        <v>74</v>
      </c>
      <c r="I89" s="66">
        <f t="shared" si="18"/>
        <v>195</v>
      </c>
      <c r="J89" s="68">
        <v>18</v>
      </c>
      <c r="K89" s="61">
        <v>20</v>
      </c>
      <c r="L89" s="69">
        <f t="shared" si="20"/>
        <v>36</v>
      </c>
      <c r="M89" s="71">
        <f t="shared" si="19"/>
        <v>293</v>
      </c>
    </row>
    <row r="90" spans="1:13" x14ac:dyDescent="0.2">
      <c r="A90" s="54">
        <v>42</v>
      </c>
      <c r="B90" s="57" t="s">
        <v>60</v>
      </c>
      <c r="C90" s="58" t="s">
        <v>103</v>
      </c>
      <c r="D90" s="58" t="s">
        <v>104</v>
      </c>
      <c r="E90" s="58" t="s">
        <v>78</v>
      </c>
      <c r="F90" s="58" t="s">
        <v>34</v>
      </c>
      <c r="G90" s="59">
        <v>148</v>
      </c>
      <c r="H90" s="60">
        <v>74</v>
      </c>
      <c r="I90" s="66">
        <f t="shared" si="18"/>
        <v>222</v>
      </c>
      <c r="J90" s="68">
        <v>18</v>
      </c>
      <c r="K90" s="61">
        <v>20</v>
      </c>
      <c r="L90" s="69">
        <f t="shared" si="20"/>
        <v>36</v>
      </c>
      <c r="M90" s="71">
        <f t="shared" si="19"/>
        <v>333</v>
      </c>
    </row>
    <row r="91" spans="1:13" x14ac:dyDescent="0.2">
      <c r="A91" s="53">
        <v>43</v>
      </c>
      <c r="B91" s="62" t="s">
        <v>60</v>
      </c>
      <c r="C91" s="63" t="s">
        <v>105</v>
      </c>
      <c r="D91" s="63" t="s">
        <v>106</v>
      </c>
      <c r="E91" s="63" t="s">
        <v>24</v>
      </c>
      <c r="F91" s="63" t="s">
        <v>24</v>
      </c>
      <c r="G91" s="64">
        <v>140</v>
      </c>
      <c r="H91" s="60">
        <v>74</v>
      </c>
      <c r="I91" s="66">
        <f t="shared" si="18"/>
        <v>214</v>
      </c>
      <c r="J91" s="68">
        <v>18</v>
      </c>
      <c r="K91" s="61">
        <v>20</v>
      </c>
      <c r="L91" s="69">
        <f t="shared" si="20"/>
        <v>36</v>
      </c>
      <c r="M91" s="71">
        <f t="shared" si="19"/>
        <v>321</v>
      </c>
    </row>
    <row r="92" spans="1:13" x14ac:dyDescent="0.2">
      <c r="A92" s="54">
        <v>44</v>
      </c>
      <c r="B92" s="57" t="s">
        <v>60</v>
      </c>
      <c r="C92" s="58" t="s">
        <v>107</v>
      </c>
      <c r="D92" s="58" t="s">
        <v>108</v>
      </c>
      <c r="E92" s="58" t="s">
        <v>24</v>
      </c>
      <c r="F92" s="58" t="s">
        <v>24</v>
      </c>
      <c r="G92" s="59">
        <v>245</v>
      </c>
      <c r="H92" s="60">
        <v>74</v>
      </c>
      <c r="I92" s="66">
        <f t="shared" si="18"/>
        <v>319</v>
      </c>
      <c r="J92" s="68">
        <v>18</v>
      </c>
      <c r="K92" s="61">
        <v>20</v>
      </c>
      <c r="L92" s="69">
        <f t="shared" si="20"/>
        <v>36</v>
      </c>
      <c r="M92" s="71">
        <f t="shared" si="19"/>
        <v>479</v>
      </c>
    </row>
    <row r="93" spans="1:13" x14ac:dyDescent="0.2">
      <c r="A93" s="53">
        <v>45</v>
      </c>
      <c r="B93" s="62" t="s">
        <v>60</v>
      </c>
      <c r="C93" s="63" t="s">
        <v>109</v>
      </c>
      <c r="D93" s="63" t="s">
        <v>110</v>
      </c>
      <c r="E93" s="63" t="s">
        <v>24</v>
      </c>
      <c r="F93" s="63" t="s">
        <v>24</v>
      </c>
      <c r="G93" s="64">
        <v>124</v>
      </c>
      <c r="H93" s="60">
        <v>74</v>
      </c>
      <c r="I93" s="66">
        <f t="shared" si="18"/>
        <v>198</v>
      </c>
      <c r="J93" s="68">
        <v>18</v>
      </c>
      <c r="K93" s="61">
        <v>20</v>
      </c>
      <c r="L93" s="69">
        <f t="shared" si="20"/>
        <v>36</v>
      </c>
      <c r="M93" s="71">
        <f t="shared" si="19"/>
        <v>297</v>
      </c>
    </row>
    <row r="94" spans="1:13" x14ac:dyDescent="0.2">
      <c r="A94" s="54">
        <v>46</v>
      </c>
      <c r="B94" s="57" t="s">
        <v>60</v>
      </c>
      <c r="C94" s="58" t="s">
        <v>111</v>
      </c>
      <c r="D94" s="58" t="s">
        <v>112</v>
      </c>
      <c r="E94" s="58" t="s">
        <v>27</v>
      </c>
      <c r="F94" s="58" t="s">
        <v>28</v>
      </c>
      <c r="G94" s="59">
        <v>154</v>
      </c>
      <c r="H94" s="60">
        <v>79</v>
      </c>
      <c r="I94" s="66">
        <f t="shared" si="18"/>
        <v>233</v>
      </c>
      <c r="J94" s="68">
        <v>19</v>
      </c>
      <c r="K94" s="61">
        <v>22</v>
      </c>
      <c r="L94" s="69">
        <f t="shared" si="20"/>
        <v>38</v>
      </c>
      <c r="M94" s="71">
        <f t="shared" si="19"/>
        <v>350</v>
      </c>
    </row>
    <row r="95" spans="1:13" x14ac:dyDescent="0.2">
      <c r="A95" s="54">
        <v>46</v>
      </c>
      <c r="B95" s="57" t="s">
        <v>60</v>
      </c>
      <c r="C95" s="58" t="s">
        <v>111</v>
      </c>
      <c r="D95" s="58" t="s">
        <v>112</v>
      </c>
      <c r="E95" s="58" t="s">
        <v>29</v>
      </c>
      <c r="F95" s="58" t="s">
        <v>30</v>
      </c>
      <c r="G95" s="59">
        <v>126</v>
      </c>
      <c r="H95" s="60">
        <v>79</v>
      </c>
      <c r="I95" s="66">
        <f t="shared" si="18"/>
        <v>205</v>
      </c>
      <c r="J95" s="68">
        <v>19</v>
      </c>
      <c r="K95" s="61">
        <v>22</v>
      </c>
      <c r="L95" s="69">
        <f t="shared" si="20"/>
        <v>38</v>
      </c>
      <c r="M95" s="71">
        <f t="shared" si="19"/>
        <v>308</v>
      </c>
    </row>
    <row r="96" spans="1:13" x14ac:dyDescent="0.2">
      <c r="A96" s="54">
        <v>46</v>
      </c>
      <c r="B96" s="57" t="s">
        <v>60</v>
      </c>
      <c r="C96" s="58" t="s">
        <v>111</v>
      </c>
      <c r="D96" s="58" t="s">
        <v>112</v>
      </c>
      <c r="E96" s="58" t="s">
        <v>31</v>
      </c>
      <c r="F96" s="58" t="s">
        <v>54</v>
      </c>
      <c r="G96" s="59">
        <v>160</v>
      </c>
      <c r="H96" s="60">
        <v>79</v>
      </c>
      <c r="I96" s="66">
        <f t="shared" si="18"/>
        <v>239</v>
      </c>
      <c r="J96" s="68">
        <v>19</v>
      </c>
      <c r="K96" s="61">
        <v>22</v>
      </c>
      <c r="L96" s="69">
        <f t="shared" si="20"/>
        <v>38</v>
      </c>
      <c r="M96" s="71">
        <f t="shared" si="19"/>
        <v>359</v>
      </c>
    </row>
    <row r="97" spans="1:13" x14ac:dyDescent="0.2">
      <c r="A97" s="54">
        <v>46</v>
      </c>
      <c r="B97" s="57" t="s">
        <v>60</v>
      </c>
      <c r="C97" s="58" t="s">
        <v>111</v>
      </c>
      <c r="D97" s="58" t="s">
        <v>112</v>
      </c>
      <c r="E97" s="58" t="s">
        <v>55</v>
      </c>
      <c r="F97" s="58" t="s">
        <v>34</v>
      </c>
      <c r="G97" s="59">
        <v>154</v>
      </c>
      <c r="H97" s="60">
        <v>79</v>
      </c>
      <c r="I97" s="66">
        <f t="shared" si="18"/>
        <v>233</v>
      </c>
      <c r="J97" s="68">
        <v>19</v>
      </c>
      <c r="K97" s="61">
        <v>22</v>
      </c>
      <c r="L97" s="69">
        <f t="shared" si="20"/>
        <v>38</v>
      </c>
      <c r="M97" s="71">
        <f t="shared" si="19"/>
        <v>350</v>
      </c>
    </row>
    <row r="98" spans="1:13" x14ac:dyDescent="0.2">
      <c r="A98" s="53">
        <v>47</v>
      </c>
      <c r="B98" s="62" t="s">
        <v>60</v>
      </c>
      <c r="C98" s="63" t="s">
        <v>113</v>
      </c>
      <c r="D98" s="63" t="s">
        <v>114</v>
      </c>
      <c r="E98" s="63" t="s">
        <v>24</v>
      </c>
      <c r="F98" s="63" t="s">
        <v>24</v>
      </c>
      <c r="G98" s="64">
        <v>125</v>
      </c>
      <c r="H98" s="60">
        <v>69</v>
      </c>
      <c r="I98" s="66">
        <f t="shared" si="18"/>
        <v>194</v>
      </c>
      <c r="J98" s="68">
        <f t="shared" si="21"/>
        <v>17</v>
      </c>
      <c r="K98" s="61">
        <v>19</v>
      </c>
      <c r="L98" s="69">
        <f t="shared" si="20"/>
        <v>33</v>
      </c>
      <c r="M98" s="71">
        <f t="shared" si="19"/>
        <v>291</v>
      </c>
    </row>
    <row r="99" spans="1:13" x14ac:dyDescent="0.2">
      <c r="A99" s="54">
        <v>48</v>
      </c>
      <c r="B99" s="57" t="s">
        <v>60</v>
      </c>
      <c r="C99" s="58" t="s">
        <v>115</v>
      </c>
      <c r="D99" s="58" t="s">
        <v>116</v>
      </c>
      <c r="E99" s="58" t="s">
        <v>24</v>
      </c>
      <c r="F99" s="58" t="s">
        <v>24</v>
      </c>
      <c r="G99" s="59">
        <v>133</v>
      </c>
      <c r="H99" s="60">
        <v>69</v>
      </c>
      <c r="I99" s="66">
        <f t="shared" si="18"/>
        <v>202</v>
      </c>
      <c r="J99" s="68">
        <f t="shared" si="21"/>
        <v>17</v>
      </c>
      <c r="K99" s="61">
        <v>19</v>
      </c>
      <c r="L99" s="69">
        <f t="shared" si="20"/>
        <v>33</v>
      </c>
      <c r="M99" s="71">
        <f t="shared" si="19"/>
        <v>303</v>
      </c>
    </row>
    <row r="100" spans="1:13" x14ac:dyDescent="0.2">
      <c r="A100" s="53">
        <v>49</v>
      </c>
      <c r="B100" s="62" t="s">
        <v>60</v>
      </c>
      <c r="C100" s="63" t="s">
        <v>117</v>
      </c>
      <c r="D100" s="63" t="s">
        <v>118</v>
      </c>
      <c r="E100" s="63" t="s">
        <v>27</v>
      </c>
      <c r="F100" s="63" t="s">
        <v>75</v>
      </c>
      <c r="G100" s="64">
        <v>127</v>
      </c>
      <c r="H100" s="60">
        <v>79</v>
      </c>
      <c r="I100" s="66">
        <f t="shared" si="18"/>
        <v>206</v>
      </c>
      <c r="J100" s="68">
        <v>19</v>
      </c>
      <c r="K100" s="61">
        <v>22</v>
      </c>
      <c r="L100" s="69">
        <f t="shared" si="20"/>
        <v>38</v>
      </c>
      <c r="M100" s="71">
        <f t="shared" si="19"/>
        <v>309</v>
      </c>
    </row>
    <row r="101" spans="1:13" x14ac:dyDescent="0.2">
      <c r="A101" s="53">
        <v>49</v>
      </c>
      <c r="B101" s="62" t="s">
        <v>60</v>
      </c>
      <c r="C101" s="63" t="s">
        <v>117</v>
      </c>
      <c r="D101" s="63" t="s">
        <v>118</v>
      </c>
      <c r="E101" s="63" t="s">
        <v>76</v>
      </c>
      <c r="F101" s="63" t="s">
        <v>54</v>
      </c>
      <c r="G101" s="64">
        <v>141</v>
      </c>
      <c r="H101" s="60">
        <v>79</v>
      </c>
      <c r="I101" s="66">
        <f t="shared" si="18"/>
        <v>220</v>
      </c>
      <c r="J101" s="68">
        <v>19</v>
      </c>
      <c r="K101" s="61">
        <v>22</v>
      </c>
      <c r="L101" s="69">
        <f t="shared" si="20"/>
        <v>38</v>
      </c>
      <c r="M101" s="71">
        <f t="shared" si="19"/>
        <v>330</v>
      </c>
    </row>
    <row r="102" spans="1:13" x14ac:dyDescent="0.2">
      <c r="A102" s="53">
        <v>49</v>
      </c>
      <c r="B102" s="62" t="s">
        <v>60</v>
      </c>
      <c r="C102" s="63" t="s">
        <v>117</v>
      </c>
      <c r="D102" s="63" t="s">
        <v>118</v>
      </c>
      <c r="E102" s="63" t="s">
        <v>55</v>
      </c>
      <c r="F102" s="63" t="s">
        <v>34</v>
      </c>
      <c r="G102" s="64">
        <v>127</v>
      </c>
      <c r="H102" s="60">
        <v>79</v>
      </c>
      <c r="I102" s="66">
        <f t="shared" si="18"/>
        <v>206</v>
      </c>
      <c r="J102" s="68">
        <v>19</v>
      </c>
      <c r="K102" s="61">
        <v>22</v>
      </c>
      <c r="L102" s="69">
        <f t="shared" si="20"/>
        <v>38</v>
      </c>
      <c r="M102" s="71">
        <f t="shared" si="19"/>
        <v>309</v>
      </c>
    </row>
    <row r="103" spans="1:13" x14ac:dyDescent="0.2">
      <c r="A103" s="54">
        <v>50</v>
      </c>
      <c r="B103" s="57" t="s">
        <v>119</v>
      </c>
      <c r="C103" s="58" t="s">
        <v>120</v>
      </c>
      <c r="D103" s="58" t="s">
        <v>121</v>
      </c>
      <c r="E103" s="58" t="s">
        <v>27</v>
      </c>
      <c r="F103" s="58" t="s">
        <v>75</v>
      </c>
      <c r="G103" s="59">
        <v>188</v>
      </c>
      <c r="H103" s="60">
        <v>79</v>
      </c>
      <c r="I103" s="66">
        <f t="shared" si="18"/>
        <v>267</v>
      </c>
      <c r="J103" s="68">
        <v>19</v>
      </c>
      <c r="K103" s="61">
        <v>22</v>
      </c>
      <c r="L103" s="69">
        <f t="shared" si="20"/>
        <v>38</v>
      </c>
      <c r="M103" s="71">
        <f t="shared" si="19"/>
        <v>401</v>
      </c>
    </row>
    <row r="104" spans="1:13" x14ac:dyDescent="0.2">
      <c r="A104" s="54">
        <v>50</v>
      </c>
      <c r="B104" s="57" t="s">
        <v>119</v>
      </c>
      <c r="C104" s="58" t="s">
        <v>120</v>
      </c>
      <c r="D104" s="58" t="s">
        <v>121</v>
      </c>
      <c r="E104" s="58" t="s">
        <v>76</v>
      </c>
      <c r="F104" s="58" t="s">
        <v>52</v>
      </c>
      <c r="G104" s="59">
        <v>375</v>
      </c>
      <c r="H104" s="60">
        <v>79</v>
      </c>
      <c r="I104" s="66">
        <f t="shared" si="18"/>
        <v>454</v>
      </c>
      <c r="J104" s="68">
        <v>19</v>
      </c>
      <c r="K104" s="61">
        <v>22</v>
      </c>
      <c r="L104" s="69">
        <f t="shared" si="20"/>
        <v>38</v>
      </c>
      <c r="M104" s="71">
        <f t="shared" si="19"/>
        <v>681</v>
      </c>
    </row>
    <row r="105" spans="1:13" x14ac:dyDescent="0.2">
      <c r="A105" s="54">
        <v>50</v>
      </c>
      <c r="B105" s="57" t="s">
        <v>119</v>
      </c>
      <c r="C105" s="58" t="s">
        <v>120</v>
      </c>
      <c r="D105" s="58" t="s">
        <v>121</v>
      </c>
      <c r="E105" s="58" t="s">
        <v>53</v>
      </c>
      <c r="F105" s="58" t="s">
        <v>30</v>
      </c>
      <c r="G105" s="59">
        <v>147</v>
      </c>
      <c r="H105" s="60">
        <v>79</v>
      </c>
      <c r="I105" s="66">
        <f t="shared" si="18"/>
        <v>226</v>
      </c>
      <c r="J105" s="68">
        <v>19</v>
      </c>
      <c r="K105" s="61">
        <v>22</v>
      </c>
      <c r="L105" s="69">
        <f t="shared" si="20"/>
        <v>38</v>
      </c>
      <c r="M105" s="71">
        <f t="shared" si="19"/>
        <v>339</v>
      </c>
    </row>
    <row r="106" spans="1:13" x14ac:dyDescent="0.2">
      <c r="A106" s="54">
        <v>50</v>
      </c>
      <c r="B106" s="57" t="s">
        <v>119</v>
      </c>
      <c r="C106" s="58" t="s">
        <v>120</v>
      </c>
      <c r="D106" s="58" t="s">
        <v>121</v>
      </c>
      <c r="E106" s="58" t="s">
        <v>31</v>
      </c>
      <c r="F106" s="58" t="s">
        <v>54</v>
      </c>
      <c r="G106" s="59">
        <v>235</v>
      </c>
      <c r="H106" s="60">
        <v>79</v>
      </c>
      <c r="I106" s="66">
        <f t="shared" si="18"/>
        <v>314</v>
      </c>
      <c r="J106" s="68">
        <v>19</v>
      </c>
      <c r="K106" s="61">
        <v>22</v>
      </c>
      <c r="L106" s="69">
        <f t="shared" si="20"/>
        <v>38</v>
      </c>
      <c r="M106" s="71">
        <f t="shared" si="19"/>
        <v>471</v>
      </c>
    </row>
    <row r="107" spans="1:13" x14ac:dyDescent="0.2">
      <c r="A107" s="54">
        <v>50</v>
      </c>
      <c r="B107" s="57" t="s">
        <v>119</v>
      </c>
      <c r="C107" s="58" t="s">
        <v>120</v>
      </c>
      <c r="D107" s="58" t="s">
        <v>121</v>
      </c>
      <c r="E107" s="58" t="s">
        <v>55</v>
      </c>
      <c r="F107" s="58" t="s">
        <v>34</v>
      </c>
      <c r="G107" s="59">
        <v>188</v>
      </c>
      <c r="H107" s="60">
        <v>79</v>
      </c>
      <c r="I107" s="66">
        <f t="shared" si="18"/>
        <v>267</v>
      </c>
      <c r="J107" s="68">
        <v>19</v>
      </c>
      <c r="K107" s="61">
        <v>22</v>
      </c>
      <c r="L107" s="69">
        <f t="shared" si="20"/>
        <v>38</v>
      </c>
      <c r="M107" s="71">
        <f t="shared" si="19"/>
        <v>401</v>
      </c>
    </row>
    <row r="108" spans="1:13" x14ac:dyDescent="0.2">
      <c r="A108" s="53">
        <v>52</v>
      </c>
      <c r="B108" s="62" t="s">
        <v>119</v>
      </c>
      <c r="C108" s="63" t="s">
        <v>122</v>
      </c>
      <c r="D108" s="63" t="s">
        <v>122</v>
      </c>
      <c r="E108" s="63" t="s">
        <v>27</v>
      </c>
      <c r="F108" s="63" t="s">
        <v>46</v>
      </c>
      <c r="G108" s="64">
        <v>128</v>
      </c>
      <c r="H108" s="60">
        <v>69</v>
      </c>
      <c r="I108" s="66">
        <f t="shared" si="18"/>
        <v>197</v>
      </c>
      <c r="J108" s="68">
        <f t="shared" si="21"/>
        <v>17</v>
      </c>
      <c r="K108" s="61">
        <v>19</v>
      </c>
      <c r="L108" s="69">
        <f t="shared" si="20"/>
        <v>33</v>
      </c>
      <c r="M108" s="71">
        <f t="shared" si="19"/>
        <v>296</v>
      </c>
    </row>
    <row r="109" spans="1:13" x14ac:dyDescent="0.2">
      <c r="A109" s="53">
        <v>52</v>
      </c>
      <c r="B109" s="62" t="s">
        <v>119</v>
      </c>
      <c r="C109" s="63" t="s">
        <v>122</v>
      </c>
      <c r="D109" s="63" t="s">
        <v>122</v>
      </c>
      <c r="E109" s="63" t="s">
        <v>47</v>
      </c>
      <c r="F109" s="63" t="s">
        <v>54</v>
      </c>
      <c r="G109" s="64">
        <v>160</v>
      </c>
      <c r="H109" s="60">
        <v>69</v>
      </c>
      <c r="I109" s="66">
        <f t="shared" si="18"/>
        <v>229</v>
      </c>
      <c r="J109" s="68">
        <f t="shared" si="21"/>
        <v>17</v>
      </c>
      <c r="K109" s="61">
        <v>19</v>
      </c>
      <c r="L109" s="69">
        <f t="shared" si="20"/>
        <v>33</v>
      </c>
      <c r="M109" s="71">
        <f t="shared" si="19"/>
        <v>344</v>
      </c>
    </row>
    <row r="110" spans="1:13" x14ac:dyDescent="0.2">
      <c r="A110" s="53">
        <v>52</v>
      </c>
      <c r="B110" s="62" t="s">
        <v>119</v>
      </c>
      <c r="C110" s="63" t="s">
        <v>122</v>
      </c>
      <c r="D110" s="63" t="s">
        <v>122</v>
      </c>
      <c r="E110" s="63" t="s">
        <v>55</v>
      </c>
      <c r="F110" s="63" t="s">
        <v>34</v>
      </c>
      <c r="G110" s="64">
        <v>128</v>
      </c>
      <c r="H110" s="60">
        <v>69</v>
      </c>
      <c r="I110" s="66">
        <f t="shared" si="18"/>
        <v>197</v>
      </c>
      <c r="J110" s="68">
        <f t="shared" si="21"/>
        <v>17</v>
      </c>
      <c r="K110" s="61">
        <v>19</v>
      </c>
      <c r="L110" s="69">
        <f t="shared" si="20"/>
        <v>33</v>
      </c>
      <c r="M110" s="71">
        <f t="shared" si="19"/>
        <v>296</v>
      </c>
    </row>
    <row r="111" spans="1:13" x14ac:dyDescent="0.2">
      <c r="A111" s="54">
        <v>53</v>
      </c>
      <c r="B111" s="57" t="s">
        <v>119</v>
      </c>
      <c r="C111" s="58" t="s">
        <v>123</v>
      </c>
      <c r="D111" s="58" t="s">
        <v>124</v>
      </c>
      <c r="E111" s="58" t="s">
        <v>27</v>
      </c>
      <c r="F111" s="58" t="s">
        <v>30</v>
      </c>
      <c r="G111" s="59">
        <v>121</v>
      </c>
      <c r="H111" s="60">
        <v>69</v>
      </c>
      <c r="I111" s="66">
        <f t="shared" si="18"/>
        <v>190</v>
      </c>
      <c r="J111" s="68">
        <f t="shared" si="21"/>
        <v>17</v>
      </c>
      <c r="K111" s="61">
        <v>19</v>
      </c>
      <c r="L111" s="69">
        <f t="shared" si="20"/>
        <v>33</v>
      </c>
      <c r="M111" s="71">
        <f t="shared" si="19"/>
        <v>285</v>
      </c>
    </row>
    <row r="112" spans="1:13" x14ac:dyDescent="0.2">
      <c r="A112" s="54">
        <v>53</v>
      </c>
      <c r="B112" s="57" t="s">
        <v>119</v>
      </c>
      <c r="C112" s="58" t="s">
        <v>123</v>
      </c>
      <c r="D112" s="58" t="s">
        <v>124</v>
      </c>
      <c r="E112" s="58" t="s">
        <v>31</v>
      </c>
      <c r="F112" s="58" t="s">
        <v>54</v>
      </c>
      <c r="G112" s="59">
        <v>178</v>
      </c>
      <c r="H112" s="60">
        <v>69</v>
      </c>
      <c r="I112" s="66">
        <f t="shared" si="18"/>
        <v>247</v>
      </c>
      <c r="J112" s="68">
        <f t="shared" si="21"/>
        <v>17</v>
      </c>
      <c r="K112" s="61">
        <v>19</v>
      </c>
      <c r="L112" s="69">
        <f t="shared" si="20"/>
        <v>33</v>
      </c>
      <c r="M112" s="71">
        <f t="shared" si="19"/>
        <v>371</v>
      </c>
    </row>
    <row r="113" spans="1:13" x14ac:dyDescent="0.2">
      <c r="A113" s="54">
        <v>53</v>
      </c>
      <c r="B113" s="57" t="s">
        <v>119</v>
      </c>
      <c r="C113" s="58" t="s">
        <v>123</v>
      </c>
      <c r="D113" s="58" t="s">
        <v>124</v>
      </c>
      <c r="E113" s="58" t="s">
        <v>55</v>
      </c>
      <c r="F113" s="58" t="s">
        <v>34</v>
      </c>
      <c r="G113" s="59">
        <v>121</v>
      </c>
      <c r="H113" s="60">
        <v>69</v>
      </c>
      <c r="I113" s="66">
        <f t="shared" si="18"/>
        <v>190</v>
      </c>
      <c r="J113" s="68">
        <f t="shared" si="21"/>
        <v>17</v>
      </c>
      <c r="K113" s="61">
        <v>19</v>
      </c>
      <c r="L113" s="69">
        <f t="shared" si="20"/>
        <v>33</v>
      </c>
      <c r="M113" s="71">
        <f t="shared" si="19"/>
        <v>285</v>
      </c>
    </row>
    <row r="114" spans="1:13" x14ac:dyDescent="0.2">
      <c r="A114" s="53">
        <v>54</v>
      </c>
      <c r="B114" s="62" t="s">
        <v>119</v>
      </c>
      <c r="C114" s="63" t="s">
        <v>125</v>
      </c>
      <c r="D114" s="63" t="s">
        <v>126</v>
      </c>
      <c r="E114" s="63" t="s">
        <v>27</v>
      </c>
      <c r="F114" s="63" t="s">
        <v>44</v>
      </c>
      <c r="G114" s="64">
        <v>134</v>
      </c>
      <c r="H114" s="60">
        <v>64</v>
      </c>
      <c r="I114" s="66">
        <f t="shared" si="18"/>
        <v>198</v>
      </c>
      <c r="J114" s="68">
        <f t="shared" si="21"/>
        <v>16</v>
      </c>
      <c r="K114" s="61">
        <f t="shared" ref="K114:K116" si="22">ROUND(H114*30%,0)</f>
        <v>19</v>
      </c>
      <c r="L114" s="69">
        <f t="shared" si="20"/>
        <v>29</v>
      </c>
      <c r="M114" s="71">
        <f t="shared" si="19"/>
        <v>297</v>
      </c>
    </row>
    <row r="115" spans="1:13" x14ac:dyDescent="0.2">
      <c r="A115" s="53">
        <v>54</v>
      </c>
      <c r="B115" s="62" t="s">
        <v>119</v>
      </c>
      <c r="C115" s="63" t="s">
        <v>125</v>
      </c>
      <c r="D115" s="63" t="s">
        <v>126</v>
      </c>
      <c r="E115" s="63" t="s">
        <v>45</v>
      </c>
      <c r="F115" s="63" t="s">
        <v>46</v>
      </c>
      <c r="G115" s="64">
        <v>98</v>
      </c>
      <c r="H115" s="60">
        <v>64</v>
      </c>
      <c r="I115" s="66">
        <f t="shared" si="18"/>
        <v>162</v>
      </c>
      <c r="J115" s="68">
        <f t="shared" si="21"/>
        <v>16</v>
      </c>
      <c r="K115" s="61">
        <f t="shared" si="22"/>
        <v>19</v>
      </c>
      <c r="L115" s="69">
        <f t="shared" si="20"/>
        <v>29</v>
      </c>
      <c r="M115" s="71">
        <f t="shared" si="19"/>
        <v>243</v>
      </c>
    </row>
    <row r="116" spans="1:13" x14ac:dyDescent="0.2">
      <c r="A116" s="53">
        <v>54</v>
      </c>
      <c r="B116" s="62" t="s">
        <v>119</v>
      </c>
      <c r="C116" s="63" t="s">
        <v>125</v>
      </c>
      <c r="D116" s="63" t="s">
        <v>126</v>
      </c>
      <c r="E116" s="63" t="s">
        <v>47</v>
      </c>
      <c r="F116" s="63" t="s">
        <v>34</v>
      </c>
      <c r="G116" s="64">
        <v>134</v>
      </c>
      <c r="H116" s="60">
        <v>64</v>
      </c>
      <c r="I116" s="66">
        <f t="shared" si="18"/>
        <v>198</v>
      </c>
      <c r="J116" s="68">
        <f t="shared" si="21"/>
        <v>16</v>
      </c>
      <c r="K116" s="61">
        <f t="shared" si="22"/>
        <v>19</v>
      </c>
      <c r="L116" s="69">
        <f t="shared" si="20"/>
        <v>29</v>
      </c>
      <c r="M116" s="71">
        <f t="shared" si="19"/>
        <v>297</v>
      </c>
    </row>
    <row r="117" spans="1:13" x14ac:dyDescent="0.2">
      <c r="A117" s="54">
        <v>55</v>
      </c>
      <c r="B117" s="57" t="s">
        <v>119</v>
      </c>
      <c r="C117" s="58" t="s">
        <v>127</v>
      </c>
      <c r="D117" s="58" t="s">
        <v>128</v>
      </c>
      <c r="E117" s="58" t="s">
        <v>27</v>
      </c>
      <c r="F117" s="58" t="s">
        <v>75</v>
      </c>
      <c r="G117" s="59">
        <v>147</v>
      </c>
      <c r="H117" s="60">
        <v>74</v>
      </c>
      <c r="I117" s="66">
        <f t="shared" si="18"/>
        <v>221</v>
      </c>
      <c r="J117" s="68">
        <v>18</v>
      </c>
      <c r="K117" s="61">
        <v>20</v>
      </c>
      <c r="L117" s="69">
        <f t="shared" si="20"/>
        <v>36</v>
      </c>
      <c r="M117" s="71">
        <f t="shared" si="19"/>
        <v>332</v>
      </c>
    </row>
    <row r="118" spans="1:13" x14ac:dyDescent="0.2">
      <c r="A118" s="54">
        <v>55</v>
      </c>
      <c r="B118" s="57" t="s">
        <v>119</v>
      </c>
      <c r="C118" s="58" t="s">
        <v>127</v>
      </c>
      <c r="D118" s="58" t="s">
        <v>128</v>
      </c>
      <c r="E118" s="58" t="s">
        <v>76</v>
      </c>
      <c r="F118" s="58" t="s">
        <v>52</v>
      </c>
      <c r="G118" s="59">
        <v>175</v>
      </c>
      <c r="H118" s="60">
        <v>74</v>
      </c>
      <c r="I118" s="66">
        <f t="shared" si="18"/>
        <v>249</v>
      </c>
      <c r="J118" s="68">
        <v>18</v>
      </c>
      <c r="K118" s="61">
        <v>20</v>
      </c>
      <c r="L118" s="69">
        <f t="shared" si="20"/>
        <v>36</v>
      </c>
      <c r="M118" s="71">
        <f t="shared" si="19"/>
        <v>374</v>
      </c>
    </row>
    <row r="119" spans="1:13" x14ac:dyDescent="0.2">
      <c r="A119" s="54">
        <v>55</v>
      </c>
      <c r="B119" s="57" t="s">
        <v>119</v>
      </c>
      <c r="C119" s="58" t="s">
        <v>127</v>
      </c>
      <c r="D119" s="58" t="s">
        <v>128</v>
      </c>
      <c r="E119" s="58" t="s">
        <v>53</v>
      </c>
      <c r="F119" s="58" t="s">
        <v>30</v>
      </c>
      <c r="G119" s="59">
        <v>106</v>
      </c>
      <c r="H119" s="60">
        <v>74</v>
      </c>
      <c r="I119" s="66">
        <f t="shared" si="18"/>
        <v>180</v>
      </c>
      <c r="J119" s="68">
        <v>18</v>
      </c>
      <c r="K119" s="61">
        <v>20</v>
      </c>
      <c r="L119" s="69">
        <f t="shared" si="20"/>
        <v>36</v>
      </c>
      <c r="M119" s="71">
        <f t="shared" si="19"/>
        <v>270</v>
      </c>
    </row>
    <row r="120" spans="1:13" x14ac:dyDescent="0.2">
      <c r="A120" s="54">
        <v>55</v>
      </c>
      <c r="B120" s="57" t="s">
        <v>119</v>
      </c>
      <c r="C120" s="58" t="s">
        <v>127</v>
      </c>
      <c r="D120" s="58" t="s">
        <v>128</v>
      </c>
      <c r="E120" s="58" t="s">
        <v>31</v>
      </c>
      <c r="F120" s="58" t="s">
        <v>34</v>
      </c>
      <c r="G120" s="59">
        <v>147</v>
      </c>
      <c r="H120" s="60">
        <v>74</v>
      </c>
      <c r="I120" s="66">
        <f t="shared" si="18"/>
        <v>221</v>
      </c>
      <c r="J120" s="68">
        <v>18</v>
      </c>
      <c r="K120" s="61">
        <v>20</v>
      </c>
      <c r="L120" s="69">
        <f t="shared" si="20"/>
        <v>36</v>
      </c>
      <c r="M120" s="71">
        <f t="shared" si="19"/>
        <v>332</v>
      </c>
    </row>
    <row r="121" spans="1:13" x14ac:dyDescent="0.2">
      <c r="A121" s="53">
        <v>56</v>
      </c>
      <c r="B121" s="62" t="s">
        <v>119</v>
      </c>
      <c r="C121" s="63" t="s">
        <v>129</v>
      </c>
      <c r="D121" s="63" t="s">
        <v>130</v>
      </c>
      <c r="E121" s="63" t="s">
        <v>27</v>
      </c>
      <c r="F121" s="63" t="s">
        <v>44</v>
      </c>
      <c r="G121" s="64">
        <v>199</v>
      </c>
      <c r="H121" s="60">
        <v>79</v>
      </c>
      <c r="I121" s="66">
        <f t="shared" si="18"/>
        <v>278</v>
      </c>
      <c r="J121" s="68">
        <v>19</v>
      </c>
      <c r="K121" s="61">
        <v>22</v>
      </c>
      <c r="L121" s="69">
        <f t="shared" si="20"/>
        <v>38</v>
      </c>
      <c r="M121" s="71">
        <f t="shared" si="19"/>
        <v>417</v>
      </c>
    </row>
    <row r="122" spans="1:13" x14ac:dyDescent="0.2">
      <c r="A122" s="53">
        <v>56</v>
      </c>
      <c r="B122" s="62" t="s">
        <v>119</v>
      </c>
      <c r="C122" s="63" t="s">
        <v>129</v>
      </c>
      <c r="D122" s="63" t="s">
        <v>130</v>
      </c>
      <c r="E122" s="63" t="s">
        <v>45</v>
      </c>
      <c r="F122" s="63" t="s">
        <v>36</v>
      </c>
      <c r="G122" s="64">
        <v>153</v>
      </c>
      <c r="H122" s="60">
        <v>79</v>
      </c>
      <c r="I122" s="66">
        <f t="shared" si="18"/>
        <v>232</v>
      </c>
      <c r="J122" s="68">
        <v>19</v>
      </c>
      <c r="K122" s="61">
        <v>22</v>
      </c>
      <c r="L122" s="69">
        <f t="shared" si="20"/>
        <v>38</v>
      </c>
      <c r="M122" s="71">
        <f t="shared" si="19"/>
        <v>348</v>
      </c>
    </row>
    <row r="123" spans="1:13" x14ac:dyDescent="0.2">
      <c r="A123" s="53">
        <v>56</v>
      </c>
      <c r="B123" s="62" t="s">
        <v>119</v>
      </c>
      <c r="C123" s="63" t="s">
        <v>129</v>
      </c>
      <c r="D123" s="63" t="s">
        <v>130</v>
      </c>
      <c r="E123" s="63" t="s">
        <v>37</v>
      </c>
      <c r="F123" s="63" t="s">
        <v>52</v>
      </c>
      <c r="G123" s="64">
        <v>162</v>
      </c>
      <c r="H123" s="60">
        <v>79</v>
      </c>
      <c r="I123" s="66">
        <f t="shared" si="18"/>
        <v>241</v>
      </c>
      <c r="J123" s="68">
        <v>19</v>
      </c>
      <c r="K123" s="61">
        <v>22</v>
      </c>
      <c r="L123" s="69">
        <f t="shared" si="20"/>
        <v>38</v>
      </c>
      <c r="M123" s="71">
        <f t="shared" si="19"/>
        <v>362</v>
      </c>
    </row>
    <row r="124" spans="1:13" x14ac:dyDescent="0.2">
      <c r="A124" s="53">
        <v>56</v>
      </c>
      <c r="B124" s="62" t="s">
        <v>119</v>
      </c>
      <c r="C124" s="63" t="s">
        <v>129</v>
      </c>
      <c r="D124" s="63" t="s">
        <v>130</v>
      </c>
      <c r="E124" s="63" t="s">
        <v>53</v>
      </c>
      <c r="F124" s="63" t="s">
        <v>34</v>
      </c>
      <c r="G124" s="64">
        <v>199</v>
      </c>
      <c r="H124" s="60">
        <v>79</v>
      </c>
      <c r="I124" s="66">
        <f t="shared" si="18"/>
        <v>278</v>
      </c>
      <c r="J124" s="68">
        <v>19</v>
      </c>
      <c r="K124" s="61">
        <v>22</v>
      </c>
      <c r="L124" s="69">
        <f t="shared" si="20"/>
        <v>38</v>
      </c>
      <c r="M124" s="71">
        <f t="shared" si="19"/>
        <v>417</v>
      </c>
    </row>
    <row r="125" spans="1:13" x14ac:dyDescent="0.2">
      <c r="A125" s="54">
        <v>427</v>
      </c>
      <c r="B125" s="57" t="s">
        <v>119</v>
      </c>
      <c r="C125" s="58" t="s">
        <v>131</v>
      </c>
      <c r="D125" s="58" t="s">
        <v>132</v>
      </c>
      <c r="E125" s="58" t="s">
        <v>27</v>
      </c>
      <c r="F125" s="58" t="s">
        <v>30</v>
      </c>
      <c r="G125" s="59">
        <v>115</v>
      </c>
      <c r="H125" s="60">
        <v>69</v>
      </c>
      <c r="I125" s="66">
        <f t="shared" si="18"/>
        <v>184</v>
      </c>
      <c r="J125" s="68">
        <f t="shared" si="21"/>
        <v>17</v>
      </c>
      <c r="K125" s="61">
        <v>19</v>
      </c>
      <c r="L125" s="69">
        <f t="shared" si="20"/>
        <v>33</v>
      </c>
      <c r="M125" s="71">
        <f t="shared" si="19"/>
        <v>276</v>
      </c>
    </row>
    <row r="126" spans="1:13" x14ac:dyDescent="0.2">
      <c r="A126" s="54">
        <v>427</v>
      </c>
      <c r="B126" s="57" t="s">
        <v>119</v>
      </c>
      <c r="C126" s="58" t="s">
        <v>131</v>
      </c>
      <c r="D126" s="58" t="s">
        <v>132</v>
      </c>
      <c r="E126" s="58" t="s">
        <v>31</v>
      </c>
      <c r="F126" s="58" t="s">
        <v>54</v>
      </c>
      <c r="G126" s="59">
        <v>140</v>
      </c>
      <c r="H126" s="60">
        <v>69</v>
      </c>
      <c r="I126" s="66">
        <f t="shared" si="18"/>
        <v>209</v>
      </c>
      <c r="J126" s="68">
        <f t="shared" si="21"/>
        <v>17</v>
      </c>
      <c r="K126" s="61">
        <v>19</v>
      </c>
      <c r="L126" s="69">
        <f t="shared" si="20"/>
        <v>33</v>
      </c>
      <c r="M126" s="71">
        <f t="shared" si="19"/>
        <v>314</v>
      </c>
    </row>
    <row r="127" spans="1:13" x14ac:dyDescent="0.2">
      <c r="A127" s="54">
        <v>427</v>
      </c>
      <c r="B127" s="57" t="s">
        <v>119</v>
      </c>
      <c r="C127" s="58" t="s">
        <v>131</v>
      </c>
      <c r="D127" s="58" t="s">
        <v>132</v>
      </c>
      <c r="E127" s="58" t="s">
        <v>55</v>
      </c>
      <c r="F127" s="58" t="s">
        <v>34</v>
      </c>
      <c r="G127" s="59">
        <v>115</v>
      </c>
      <c r="H127" s="60">
        <v>69</v>
      </c>
      <c r="I127" s="66">
        <f t="shared" si="18"/>
        <v>184</v>
      </c>
      <c r="J127" s="68">
        <f t="shared" si="21"/>
        <v>17</v>
      </c>
      <c r="K127" s="61">
        <v>19</v>
      </c>
      <c r="L127" s="69">
        <f t="shared" si="20"/>
        <v>33</v>
      </c>
      <c r="M127" s="71">
        <f t="shared" si="19"/>
        <v>276</v>
      </c>
    </row>
    <row r="128" spans="1:13" x14ac:dyDescent="0.2">
      <c r="A128" s="53">
        <v>57</v>
      </c>
      <c r="B128" s="62" t="s">
        <v>119</v>
      </c>
      <c r="C128" s="63" t="s">
        <v>133</v>
      </c>
      <c r="D128" s="63" t="s">
        <v>134</v>
      </c>
      <c r="E128" s="63" t="s">
        <v>27</v>
      </c>
      <c r="F128" s="63" t="s">
        <v>30</v>
      </c>
      <c r="G128" s="64">
        <v>116</v>
      </c>
      <c r="H128" s="60">
        <v>74</v>
      </c>
      <c r="I128" s="66">
        <f t="shared" si="18"/>
        <v>190</v>
      </c>
      <c r="J128" s="68">
        <v>18</v>
      </c>
      <c r="K128" s="61">
        <v>20</v>
      </c>
      <c r="L128" s="69">
        <f t="shared" si="20"/>
        <v>36</v>
      </c>
      <c r="M128" s="71">
        <f t="shared" si="19"/>
        <v>285</v>
      </c>
    </row>
    <row r="129" spans="1:13" x14ac:dyDescent="0.2">
      <c r="A129" s="53">
        <v>57</v>
      </c>
      <c r="B129" s="62" t="s">
        <v>119</v>
      </c>
      <c r="C129" s="63" t="s">
        <v>133</v>
      </c>
      <c r="D129" s="63" t="s">
        <v>134</v>
      </c>
      <c r="E129" s="63" t="s">
        <v>31</v>
      </c>
      <c r="F129" s="63" t="s">
        <v>34</v>
      </c>
      <c r="G129" s="64">
        <v>179</v>
      </c>
      <c r="H129" s="60">
        <v>74</v>
      </c>
      <c r="I129" s="66">
        <f t="shared" si="18"/>
        <v>253</v>
      </c>
      <c r="J129" s="68">
        <v>18</v>
      </c>
      <c r="K129" s="61">
        <v>20</v>
      </c>
      <c r="L129" s="69">
        <f t="shared" si="20"/>
        <v>36</v>
      </c>
      <c r="M129" s="71">
        <f t="shared" si="19"/>
        <v>380</v>
      </c>
    </row>
    <row r="130" spans="1:13" x14ac:dyDescent="0.2">
      <c r="A130" s="54">
        <v>58</v>
      </c>
      <c r="B130" s="57" t="s">
        <v>119</v>
      </c>
      <c r="C130" s="58" t="s">
        <v>135</v>
      </c>
      <c r="D130" s="58" t="s">
        <v>136</v>
      </c>
      <c r="E130" s="58" t="s">
        <v>24</v>
      </c>
      <c r="F130" s="58" t="s">
        <v>24</v>
      </c>
      <c r="G130" s="59">
        <v>113</v>
      </c>
      <c r="H130" s="60">
        <v>69</v>
      </c>
      <c r="I130" s="66">
        <f t="shared" si="18"/>
        <v>182</v>
      </c>
      <c r="J130" s="68">
        <f>ROUND(H130*25%,0)</f>
        <v>17</v>
      </c>
      <c r="K130" s="61">
        <v>19</v>
      </c>
      <c r="L130" s="69">
        <f>H130-SUM(J130,K130)</f>
        <v>33</v>
      </c>
      <c r="M130" s="71">
        <f t="shared" si="19"/>
        <v>273</v>
      </c>
    </row>
    <row r="131" spans="1:13" x14ac:dyDescent="0.2">
      <c r="A131" s="53">
        <v>493</v>
      </c>
      <c r="B131" s="62" t="s">
        <v>119</v>
      </c>
      <c r="C131" s="63" t="s">
        <v>137</v>
      </c>
      <c r="D131" s="63" t="s">
        <v>138</v>
      </c>
      <c r="E131" s="63" t="s">
        <v>27</v>
      </c>
      <c r="F131" s="63" t="s">
        <v>75</v>
      </c>
      <c r="G131" s="64">
        <v>164</v>
      </c>
      <c r="H131" s="60">
        <v>79</v>
      </c>
      <c r="I131" s="66">
        <f t="shared" si="18"/>
        <v>243</v>
      </c>
      <c r="J131" s="68">
        <v>19</v>
      </c>
      <c r="K131" s="61">
        <v>22</v>
      </c>
      <c r="L131" s="69">
        <f t="shared" ref="L131:L134" si="23">H131-SUM(J131,K131)</f>
        <v>38</v>
      </c>
      <c r="M131" s="71">
        <f t="shared" si="19"/>
        <v>365</v>
      </c>
    </row>
    <row r="132" spans="1:13" x14ac:dyDescent="0.2">
      <c r="A132" s="53">
        <v>493</v>
      </c>
      <c r="B132" s="62" t="s">
        <v>119</v>
      </c>
      <c r="C132" s="63" t="s">
        <v>137</v>
      </c>
      <c r="D132" s="63" t="s">
        <v>138</v>
      </c>
      <c r="E132" s="63" t="s">
        <v>76</v>
      </c>
      <c r="F132" s="63" t="s">
        <v>52</v>
      </c>
      <c r="G132" s="64">
        <v>278</v>
      </c>
      <c r="H132" s="60">
        <v>79</v>
      </c>
      <c r="I132" s="66">
        <f t="shared" si="18"/>
        <v>357</v>
      </c>
      <c r="J132" s="68">
        <v>19</v>
      </c>
      <c r="K132" s="61">
        <v>22</v>
      </c>
      <c r="L132" s="69">
        <f t="shared" si="23"/>
        <v>38</v>
      </c>
      <c r="M132" s="71">
        <f t="shared" si="19"/>
        <v>536</v>
      </c>
    </row>
    <row r="133" spans="1:13" x14ac:dyDescent="0.2">
      <c r="A133" s="53">
        <v>493</v>
      </c>
      <c r="B133" s="62" t="s">
        <v>119</v>
      </c>
      <c r="C133" s="63" t="s">
        <v>137</v>
      </c>
      <c r="D133" s="63" t="s">
        <v>138</v>
      </c>
      <c r="E133" s="63" t="s">
        <v>53</v>
      </c>
      <c r="F133" s="63" t="s">
        <v>30</v>
      </c>
      <c r="G133" s="64">
        <v>121</v>
      </c>
      <c r="H133" s="60">
        <v>79</v>
      </c>
      <c r="I133" s="66">
        <f t="shared" si="18"/>
        <v>200</v>
      </c>
      <c r="J133" s="68">
        <v>19</v>
      </c>
      <c r="K133" s="61">
        <v>22</v>
      </c>
      <c r="L133" s="69">
        <f t="shared" si="23"/>
        <v>38</v>
      </c>
      <c r="M133" s="71">
        <f t="shared" si="19"/>
        <v>300</v>
      </c>
    </row>
    <row r="134" spans="1:13" x14ac:dyDescent="0.2">
      <c r="A134" s="53">
        <v>493</v>
      </c>
      <c r="B134" s="62" t="s">
        <v>119</v>
      </c>
      <c r="C134" s="63" t="s">
        <v>137</v>
      </c>
      <c r="D134" s="63" t="s">
        <v>138</v>
      </c>
      <c r="E134" s="63" t="s">
        <v>31</v>
      </c>
      <c r="F134" s="63" t="s">
        <v>34</v>
      </c>
      <c r="G134" s="64">
        <v>164</v>
      </c>
      <c r="H134" s="60">
        <v>79</v>
      </c>
      <c r="I134" s="66">
        <f t="shared" ref="I134:I197" si="24">G134+H134</f>
        <v>243</v>
      </c>
      <c r="J134" s="68">
        <v>19</v>
      </c>
      <c r="K134" s="61">
        <v>22</v>
      </c>
      <c r="L134" s="69">
        <f t="shared" si="23"/>
        <v>38</v>
      </c>
      <c r="M134" s="71">
        <f t="shared" ref="M134:M197" si="25">ROUND(I134*150%,0)</f>
        <v>365</v>
      </c>
    </row>
    <row r="135" spans="1:13" x14ac:dyDescent="0.2">
      <c r="A135" s="54">
        <v>61</v>
      </c>
      <c r="B135" s="57" t="s">
        <v>119</v>
      </c>
      <c r="C135" s="58" t="s">
        <v>139</v>
      </c>
      <c r="D135" s="58" t="s">
        <v>139</v>
      </c>
      <c r="E135" s="58" t="s">
        <v>27</v>
      </c>
      <c r="F135" s="58" t="s">
        <v>30</v>
      </c>
      <c r="G135" s="59">
        <v>106</v>
      </c>
      <c r="H135" s="60">
        <v>69</v>
      </c>
      <c r="I135" s="66">
        <f t="shared" si="24"/>
        <v>175</v>
      </c>
      <c r="J135" s="68">
        <f t="shared" ref="J135:J189" si="26">ROUND(H135*25%,0)</f>
        <v>17</v>
      </c>
      <c r="K135" s="61">
        <v>19</v>
      </c>
      <c r="L135" s="69">
        <f t="shared" ref="L135:L197" si="27">H135-SUM(J135,K135)</f>
        <v>33</v>
      </c>
      <c r="M135" s="71">
        <f t="shared" si="25"/>
        <v>263</v>
      </c>
    </row>
    <row r="136" spans="1:13" x14ac:dyDescent="0.2">
      <c r="A136" s="54">
        <v>61</v>
      </c>
      <c r="B136" s="57" t="s">
        <v>119</v>
      </c>
      <c r="C136" s="58" t="s">
        <v>139</v>
      </c>
      <c r="D136" s="58" t="s">
        <v>139</v>
      </c>
      <c r="E136" s="58" t="s">
        <v>31</v>
      </c>
      <c r="F136" s="58" t="s">
        <v>34</v>
      </c>
      <c r="G136" s="59">
        <v>131</v>
      </c>
      <c r="H136" s="60">
        <v>69</v>
      </c>
      <c r="I136" s="66">
        <f t="shared" si="24"/>
        <v>200</v>
      </c>
      <c r="J136" s="68">
        <f t="shared" si="26"/>
        <v>17</v>
      </c>
      <c r="K136" s="61">
        <v>19</v>
      </c>
      <c r="L136" s="69">
        <f t="shared" si="27"/>
        <v>33</v>
      </c>
      <c r="M136" s="71">
        <f t="shared" si="25"/>
        <v>300</v>
      </c>
    </row>
    <row r="137" spans="1:13" x14ac:dyDescent="0.2">
      <c r="A137" s="53">
        <v>63</v>
      </c>
      <c r="B137" s="62" t="s">
        <v>119</v>
      </c>
      <c r="C137" s="63" t="s">
        <v>140</v>
      </c>
      <c r="D137" s="63" t="s">
        <v>141</v>
      </c>
      <c r="E137" s="63" t="s">
        <v>27</v>
      </c>
      <c r="F137" s="63" t="s">
        <v>75</v>
      </c>
      <c r="G137" s="64">
        <v>185</v>
      </c>
      <c r="H137" s="60">
        <v>79</v>
      </c>
      <c r="I137" s="66">
        <f t="shared" si="24"/>
        <v>264</v>
      </c>
      <c r="J137" s="68">
        <v>19</v>
      </c>
      <c r="K137" s="61">
        <v>22</v>
      </c>
      <c r="L137" s="69">
        <f t="shared" si="27"/>
        <v>38</v>
      </c>
      <c r="M137" s="71">
        <f t="shared" si="25"/>
        <v>396</v>
      </c>
    </row>
    <row r="138" spans="1:13" x14ac:dyDescent="0.2">
      <c r="A138" s="53">
        <v>63</v>
      </c>
      <c r="B138" s="62" t="s">
        <v>119</v>
      </c>
      <c r="C138" s="63" t="s">
        <v>140</v>
      </c>
      <c r="D138" s="63" t="s">
        <v>141</v>
      </c>
      <c r="E138" s="63" t="s">
        <v>76</v>
      </c>
      <c r="F138" s="63" t="s">
        <v>52</v>
      </c>
      <c r="G138" s="64">
        <v>332</v>
      </c>
      <c r="H138" s="60">
        <v>79</v>
      </c>
      <c r="I138" s="66">
        <f t="shared" si="24"/>
        <v>411</v>
      </c>
      <c r="J138" s="68">
        <v>19</v>
      </c>
      <c r="K138" s="61">
        <v>22</v>
      </c>
      <c r="L138" s="69">
        <f t="shared" si="27"/>
        <v>38</v>
      </c>
      <c r="M138" s="71">
        <f t="shared" si="25"/>
        <v>617</v>
      </c>
    </row>
    <row r="139" spans="1:13" x14ac:dyDescent="0.2">
      <c r="A139" s="53">
        <v>63</v>
      </c>
      <c r="B139" s="62" t="s">
        <v>119</v>
      </c>
      <c r="C139" s="63" t="s">
        <v>140</v>
      </c>
      <c r="D139" s="63" t="s">
        <v>141</v>
      </c>
      <c r="E139" s="63" t="s">
        <v>53</v>
      </c>
      <c r="F139" s="63" t="s">
        <v>30</v>
      </c>
      <c r="G139" s="64">
        <v>132</v>
      </c>
      <c r="H139" s="60">
        <v>79</v>
      </c>
      <c r="I139" s="66">
        <f t="shared" si="24"/>
        <v>211</v>
      </c>
      <c r="J139" s="68">
        <v>19</v>
      </c>
      <c r="K139" s="61">
        <v>22</v>
      </c>
      <c r="L139" s="69">
        <f t="shared" si="27"/>
        <v>38</v>
      </c>
      <c r="M139" s="71">
        <f t="shared" si="25"/>
        <v>317</v>
      </c>
    </row>
    <row r="140" spans="1:13" x14ac:dyDescent="0.2">
      <c r="A140" s="53">
        <v>63</v>
      </c>
      <c r="B140" s="62" t="s">
        <v>119</v>
      </c>
      <c r="C140" s="63" t="s">
        <v>140</v>
      </c>
      <c r="D140" s="63" t="s">
        <v>141</v>
      </c>
      <c r="E140" s="63" t="s">
        <v>31</v>
      </c>
      <c r="F140" s="63" t="s">
        <v>34</v>
      </c>
      <c r="G140" s="64">
        <v>185</v>
      </c>
      <c r="H140" s="60">
        <v>79</v>
      </c>
      <c r="I140" s="66">
        <f t="shared" si="24"/>
        <v>264</v>
      </c>
      <c r="J140" s="68">
        <v>19</v>
      </c>
      <c r="K140" s="61">
        <v>22</v>
      </c>
      <c r="L140" s="69">
        <f t="shared" si="27"/>
        <v>38</v>
      </c>
      <c r="M140" s="71">
        <f t="shared" si="25"/>
        <v>396</v>
      </c>
    </row>
    <row r="141" spans="1:13" x14ac:dyDescent="0.2">
      <c r="A141" s="54">
        <v>64</v>
      </c>
      <c r="B141" s="57" t="s">
        <v>119</v>
      </c>
      <c r="C141" s="58" t="s">
        <v>142</v>
      </c>
      <c r="D141" s="58" t="s">
        <v>143</v>
      </c>
      <c r="E141" s="58" t="s">
        <v>27</v>
      </c>
      <c r="F141" s="58" t="s">
        <v>75</v>
      </c>
      <c r="G141" s="59">
        <v>135</v>
      </c>
      <c r="H141" s="60">
        <v>79</v>
      </c>
      <c r="I141" s="66">
        <f t="shared" si="24"/>
        <v>214</v>
      </c>
      <c r="J141" s="68">
        <v>19</v>
      </c>
      <c r="K141" s="61">
        <v>22</v>
      </c>
      <c r="L141" s="69">
        <f t="shared" si="27"/>
        <v>38</v>
      </c>
      <c r="M141" s="71">
        <f t="shared" si="25"/>
        <v>321</v>
      </c>
    </row>
    <row r="142" spans="1:13" x14ac:dyDescent="0.2">
      <c r="A142" s="54">
        <v>64</v>
      </c>
      <c r="B142" s="57" t="s">
        <v>119</v>
      </c>
      <c r="C142" s="58" t="s">
        <v>142</v>
      </c>
      <c r="D142" s="58" t="s">
        <v>143</v>
      </c>
      <c r="E142" s="58" t="s">
        <v>76</v>
      </c>
      <c r="F142" s="58" t="s">
        <v>52</v>
      </c>
      <c r="G142" s="59">
        <v>181</v>
      </c>
      <c r="H142" s="60">
        <v>79</v>
      </c>
      <c r="I142" s="66">
        <f t="shared" si="24"/>
        <v>260</v>
      </c>
      <c r="J142" s="68">
        <v>19</v>
      </c>
      <c r="K142" s="61">
        <v>22</v>
      </c>
      <c r="L142" s="69">
        <f t="shared" si="27"/>
        <v>38</v>
      </c>
      <c r="M142" s="71">
        <f t="shared" si="25"/>
        <v>390</v>
      </c>
    </row>
    <row r="143" spans="1:13" x14ac:dyDescent="0.2">
      <c r="A143" s="54">
        <v>64</v>
      </c>
      <c r="B143" s="57" t="s">
        <v>119</v>
      </c>
      <c r="C143" s="58" t="s">
        <v>142</v>
      </c>
      <c r="D143" s="58" t="s">
        <v>143</v>
      </c>
      <c r="E143" s="58" t="s">
        <v>53</v>
      </c>
      <c r="F143" s="58" t="s">
        <v>30</v>
      </c>
      <c r="G143" s="59">
        <v>98</v>
      </c>
      <c r="H143" s="60">
        <v>79</v>
      </c>
      <c r="I143" s="66">
        <f t="shared" si="24"/>
        <v>177</v>
      </c>
      <c r="J143" s="68">
        <v>19</v>
      </c>
      <c r="K143" s="61">
        <v>22</v>
      </c>
      <c r="L143" s="69">
        <f t="shared" si="27"/>
        <v>38</v>
      </c>
      <c r="M143" s="71">
        <f t="shared" si="25"/>
        <v>266</v>
      </c>
    </row>
    <row r="144" spans="1:13" x14ac:dyDescent="0.2">
      <c r="A144" s="54">
        <v>64</v>
      </c>
      <c r="B144" s="57" t="s">
        <v>119</v>
      </c>
      <c r="C144" s="58" t="s">
        <v>142</v>
      </c>
      <c r="D144" s="58" t="s">
        <v>143</v>
      </c>
      <c r="E144" s="58" t="s">
        <v>31</v>
      </c>
      <c r="F144" s="58" t="s">
        <v>34</v>
      </c>
      <c r="G144" s="59">
        <v>135</v>
      </c>
      <c r="H144" s="60">
        <v>79</v>
      </c>
      <c r="I144" s="66">
        <f t="shared" si="24"/>
        <v>214</v>
      </c>
      <c r="J144" s="68">
        <v>19</v>
      </c>
      <c r="K144" s="61">
        <v>22</v>
      </c>
      <c r="L144" s="69">
        <f t="shared" si="27"/>
        <v>38</v>
      </c>
      <c r="M144" s="71">
        <f t="shared" si="25"/>
        <v>321</v>
      </c>
    </row>
    <row r="145" spans="1:13" x14ac:dyDescent="0.2">
      <c r="A145" s="53">
        <v>65</v>
      </c>
      <c r="B145" s="62" t="s">
        <v>119</v>
      </c>
      <c r="C145" s="63" t="s">
        <v>144</v>
      </c>
      <c r="D145" s="63" t="s">
        <v>145</v>
      </c>
      <c r="E145" s="63" t="s">
        <v>27</v>
      </c>
      <c r="F145" s="63" t="s">
        <v>75</v>
      </c>
      <c r="G145" s="64">
        <v>197</v>
      </c>
      <c r="H145" s="60">
        <v>79</v>
      </c>
      <c r="I145" s="66">
        <f t="shared" si="24"/>
        <v>276</v>
      </c>
      <c r="J145" s="68">
        <v>19</v>
      </c>
      <c r="K145" s="61">
        <v>22</v>
      </c>
      <c r="L145" s="69">
        <f t="shared" si="27"/>
        <v>38</v>
      </c>
      <c r="M145" s="71">
        <f t="shared" si="25"/>
        <v>414</v>
      </c>
    </row>
    <row r="146" spans="1:13" x14ac:dyDescent="0.2">
      <c r="A146" s="53">
        <v>65</v>
      </c>
      <c r="B146" s="62" t="s">
        <v>119</v>
      </c>
      <c r="C146" s="63" t="s">
        <v>144</v>
      </c>
      <c r="D146" s="63" t="s">
        <v>145</v>
      </c>
      <c r="E146" s="63" t="s">
        <v>76</v>
      </c>
      <c r="F146" s="63" t="s">
        <v>52</v>
      </c>
      <c r="G146" s="64">
        <v>418</v>
      </c>
      <c r="H146" s="60">
        <v>79</v>
      </c>
      <c r="I146" s="66">
        <f t="shared" si="24"/>
        <v>497</v>
      </c>
      <c r="J146" s="68">
        <v>19</v>
      </c>
      <c r="K146" s="61">
        <v>22</v>
      </c>
      <c r="L146" s="69">
        <f t="shared" si="27"/>
        <v>38</v>
      </c>
      <c r="M146" s="71">
        <f t="shared" si="25"/>
        <v>746</v>
      </c>
    </row>
    <row r="147" spans="1:13" x14ac:dyDescent="0.2">
      <c r="A147" s="53">
        <v>65</v>
      </c>
      <c r="B147" s="62" t="s">
        <v>119</v>
      </c>
      <c r="C147" s="63" t="s">
        <v>144</v>
      </c>
      <c r="D147" s="63" t="s">
        <v>145</v>
      </c>
      <c r="E147" s="63" t="s">
        <v>53</v>
      </c>
      <c r="F147" s="63" t="s">
        <v>34</v>
      </c>
      <c r="G147" s="64">
        <v>197</v>
      </c>
      <c r="H147" s="60">
        <v>79</v>
      </c>
      <c r="I147" s="66">
        <f t="shared" si="24"/>
        <v>276</v>
      </c>
      <c r="J147" s="68">
        <v>19</v>
      </c>
      <c r="K147" s="61">
        <v>22</v>
      </c>
      <c r="L147" s="69">
        <f t="shared" si="27"/>
        <v>38</v>
      </c>
      <c r="M147" s="71">
        <f t="shared" si="25"/>
        <v>414</v>
      </c>
    </row>
    <row r="148" spans="1:13" x14ac:dyDescent="0.2">
      <c r="A148" s="54">
        <v>66</v>
      </c>
      <c r="B148" s="57" t="s">
        <v>119</v>
      </c>
      <c r="C148" s="58" t="s">
        <v>146</v>
      </c>
      <c r="D148" s="58" t="s">
        <v>147</v>
      </c>
      <c r="E148" s="58" t="s">
        <v>27</v>
      </c>
      <c r="F148" s="58" t="s">
        <v>75</v>
      </c>
      <c r="G148" s="59">
        <v>208</v>
      </c>
      <c r="H148" s="60">
        <v>79</v>
      </c>
      <c r="I148" s="66">
        <f t="shared" si="24"/>
        <v>287</v>
      </c>
      <c r="J148" s="68">
        <v>19</v>
      </c>
      <c r="K148" s="61">
        <v>22</v>
      </c>
      <c r="L148" s="69">
        <f t="shared" si="27"/>
        <v>38</v>
      </c>
      <c r="M148" s="71">
        <f t="shared" si="25"/>
        <v>431</v>
      </c>
    </row>
    <row r="149" spans="1:13" x14ac:dyDescent="0.2">
      <c r="A149" s="54">
        <v>66</v>
      </c>
      <c r="B149" s="57" t="s">
        <v>119</v>
      </c>
      <c r="C149" s="58" t="s">
        <v>146</v>
      </c>
      <c r="D149" s="58" t="s">
        <v>147</v>
      </c>
      <c r="E149" s="58" t="s">
        <v>76</v>
      </c>
      <c r="F149" s="58" t="s">
        <v>52</v>
      </c>
      <c r="G149" s="59">
        <v>485</v>
      </c>
      <c r="H149" s="60">
        <v>79</v>
      </c>
      <c r="I149" s="66">
        <f t="shared" si="24"/>
        <v>564</v>
      </c>
      <c r="J149" s="68">
        <v>19</v>
      </c>
      <c r="K149" s="61">
        <v>22</v>
      </c>
      <c r="L149" s="69">
        <f t="shared" si="27"/>
        <v>38</v>
      </c>
      <c r="M149" s="71">
        <f t="shared" si="25"/>
        <v>846</v>
      </c>
    </row>
    <row r="150" spans="1:13" x14ac:dyDescent="0.2">
      <c r="A150" s="54">
        <v>66</v>
      </c>
      <c r="B150" s="57" t="s">
        <v>119</v>
      </c>
      <c r="C150" s="58" t="s">
        <v>146</v>
      </c>
      <c r="D150" s="58" t="s">
        <v>147</v>
      </c>
      <c r="E150" s="58" t="s">
        <v>53</v>
      </c>
      <c r="F150" s="58" t="s">
        <v>34</v>
      </c>
      <c r="G150" s="59">
        <v>208</v>
      </c>
      <c r="H150" s="60">
        <v>79</v>
      </c>
      <c r="I150" s="66">
        <f t="shared" si="24"/>
        <v>287</v>
      </c>
      <c r="J150" s="68">
        <v>19</v>
      </c>
      <c r="K150" s="61">
        <v>22</v>
      </c>
      <c r="L150" s="69">
        <f t="shared" si="27"/>
        <v>38</v>
      </c>
      <c r="M150" s="71">
        <f t="shared" si="25"/>
        <v>431</v>
      </c>
    </row>
    <row r="151" spans="1:13" x14ac:dyDescent="0.2">
      <c r="A151" s="53">
        <v>67</v>
      </c>
      <c r="B151" s="62" t="s">
        <v>148</v>
      </c>
      <c r="C151" s="63" t="s">
        <v>149</v>
      </c>
      <c r="D151" s="63" t="s">
        <v>150</v>
      </c>
      <c r="E151" s="63" t="s">
        <v>24</v>
      </c>
      <c r="F151" s="63" t="s">
        <v>24</v>
      </c>
      <c r="G151" s="64">
        <v>125</v>
      </c>
      <c r="H151" s="60">
        <v>69</v>
      </c>
      <c r="I151" s="66">
        <f t="shared" si="24"/>
        <v>194</v>
      </c>
      <c r="J151" s="68">
        <f t="shared" si="26"/>
        <v>17</v>
      </c>
      <c r="K151" s="61">
        <v>19</v>
      </c>
      <c r="L151" s="69">
        <f t="shared" si="27"/>
        <v>33</v>
      </c>
      <c r="M151" s="71">
        <f t="shared" si="25"/>
        <v>291</v>
      </c>
    </row>
    <row r="152" spans="1:13" x14ac:dyDescent="0.2">
      <c r="A152" s="54">
        <v>69</v>
      </c>
      <c r="B152" s="57" t="s">
        <v>148</v>
      </c>
      <c r="C152" s="58" t="s">
        <v>151</v>
      </c>
      <c r="D152" s="58" t="s">
        <v>151</v>
      </c>
      <c r="E152" s="58" t="s">
        <v>24</v>
      </c>
      <c r="F152" s="58" t="s">
        <v>24</v>
      </c>
      <c r="G152" s="59">
        <v>132</v>
      </c>
      <c r="H152" s="60">
        <v>69</v>
      </c>
      <c r="I152" s="66">
        <f t="shared" si="24"/>
        <v>201</v>
      </c>
      <c r="J152" s="68">
        <f t="shared" si="26"/>
        <v>17</v>
      </c>
      <c r="K152" s="61">
        <v>19</v>
      </c>
      <c r="L152" s="69">
        <f t="shared" si="27"/>
        <v>33</v>
      </c>
      <c r="M152" s="71">
        <f t="shared" si="25"/>
        <v>302</v>
      </c>
    </row>
    <row r="153" spans="1:13" x14ac:dyDescent="0.2">
      <c r="A153" s="53">
        <v>71</v>
      </c>
      <c r="B153" s="62" t="s">
        <v>148</v>
      </c>
      <c r="C153" s="63" t="s">
        <v>152</v>
      </c>
      <c r="D153" s="63" t="s">
        <v>152</v>
      </c>
      <c r="E153" s="63" t="s">
        <v>24</v>
      </c>
      <c r="F153" s="63" t="s">
        <v>24</v>
      </c>
      <c r="G153" s="64">
        <v>114</v>
      </c>
      <c r="H153" s="60">
        <v>69</v>
      </c>
      <c r="I153" s="66">
        <f t="shared" si="24"/>
        <v>183</v>
      </c>
      <c r="J153" s="68">
        <f t="shared" si="26"/>
        <v>17</v>
      </c>
      <c r="K153" s="61">
        <v>19</v>
      </c>
      <c r="L153" s="69">
        <f t="shared" si="27"/>
        <v>33</v>
      </c>
      <c r="M153" s="71">
        <f t="shared" si="25"/>
        <v>275</v>
      </c>
    </row>
    <row r="154" spans="1:13" x14ac:dyDescent="0.2">
      <c r="A154" s="54">
        <v>72</v>
      </c>
      <c r="B154" s="57" t="s">
        <v>148</v>
      </c>
      <c r="C154" s="58" t="s">
        <v>153</v>
      </c>
      <c r="D154" s="58" t="s">
        <v>154</v>
      </c>
      <c r="E154" s="58" t="s">
        <v>24</v>
      </c>
      <c r="F154" s="58" t="s">
        <v>24</v>
      </c>
      <c r="G154" s="59">
        <v>107</v>
      </c>
      <c r="H154" s="60">
        <v>69</v>
      </c>
      <c r="I154" s="66">
        <f t="shared" si="24"/>
        <v>176</v>
      </c>
      <c r="J154" s="68">
        <f t="shared" si="26"/>
        <v>17</v>
      </c>
      <c r="K154" s="61">
        <v>19</v>
      </c>
      <c r="L154" s="69">
        <f t="shared" si="27"/>
        <v>33</v>
      </c>
      <c r="M154" s="71">
        <f t="shared" si="25"/>
        <v>264</v>
      </c>
    </row>
    <row r="155" spans="1:13" x14ac:dyDescent="0.2">
      <c r="A155" s="53">
        <v>75</v>
      </c>
      <c r="B155" s="62" t="s">
        <v>155</v>
      </c>
      <c r="C155" s="63" t="s">
        <v>156</v>
      </c>
      <c r="D155" s="63" t="s">
        <v>157</v>
      </c>
      <c r="E155" s="63" t="s">
        <v>27</v>
      </c>
      <c r="F155" s="63" t="s">
        <v>44</v>
      </c>
      <c r="G155" s="64">
        <v>257</v>
      </c>
      <c r="H155" s="60">
        <v>79</v>
      </c>
      <c r="I155" s="66">
        <f t="shared" si="24"/>
        <v>336</v>
      </c>
      <c r="J155" s="68">
        <v>19</v>
      </c>
      <c r="K155" s="61">
        <v>22</v>
      </c>
      <c r="L155" s="69">
        <f t="shared" si="27"/>
        <v>38</v>
      </c>
      <c r="M155" s="71">
        <f t="shared" si="25"/>
        <v>504</v>
      </c>
    </row>
    <row r="156" spans="1:13" x14ac:dyDescent="0.2">
      <c r="A156" s="53">
        <v>75</v>
      </c>
      <c r="B156" s="62" t="s">
        <v>155</v>
      </c>
      <c r="C156" s="63" t="s">
        <v>156</v>
      </c>
      <c r="D156" s="63" t="s">
        <v>157</v>
      </c>
      <c r="E156" s="63" t="s">
        <v>45</v>
      </c>
      <c r="F156" s="63" t="s">
        <v>28</v>
      </c>
      <c r="G156" s="64">
        <v>188</v>
      </c>
      <c r="H156" s="60">
        <v>79</v>
      </c>
      <c r="I156" s="66">
        <f t="shared" si="24"/>
        <v>267</v>
      </c>
      <c r="J156" s="68">
        <v>19</v>
      </c>
      <c r="K156" s="61">
        <v>22</v>
      </c>
      <c r="L156" s="69">
        <f t="shared" si="27"/>
        <v>38</v>
      </c>
      <c r="M156" s="71">
        <f t="shared" si="25"/>
        <v>401</v>
      </c>
    </row>
    <row r="157" spans="1:13" x14ac:dyDescent="0.2">
      <c r="A157" s="53">
        <v>75</v>
      </c>
      <c r="B157" s="62" t="s">
        <v>155</v>
      </c>
      <c r="C157" s="63" t="s">
        <v>156</v>
      </c>
      <c r="D157" s="63" t="s">
        <v>157</v>
      </c>
      <c r="E157" s="63" t="s">
        <v>29</v>
      </c>
      <c r="F157" s="63" t="s">
        <v>77</v>
      </c>
      <c r="G157" s="64">
        <v>258</v>
      </c>
      <c r="H157" s="60">
        <v>79</v>
      </c>
      <c r="I157" s="66">
        <f t="shared" si="24"/>
        <v>337</v>
      </c>
      <c r="J157" s="68">
        <v>19</v>
      </c>
      <c r="K157" s="61">
        <v>22</v>
      </c>
      <c r="L157" s="69">
        <f t="shared" si="27"/>
        <v>38</v>
      </c>
      <c r="M157" s="71">
        <f t="shared" si="25"/>
        <v>506</v>
      </c>
    </row>
    <row r="158" spans="1:13" x14ac:dyDescent="0.2">
      <c r="A158" s="53">
        <v>75</v>
      </c>
      <c r="B158" s="62" t="s">
        <v>155</v>
      </c>
      <c r="C158" s="63" t="s">
        <v>156</v>
      </c>
      <c r="D158" s="63" t="s">
        <v>157</v>
      </c>
      <c r="E158" s="63" t="s">
        <v>78</v>
      </c>
      <c r="F158" s="63" t="s">
        <v>54</v>
      </c>
      <c r="G158" s="64">
        <v>172</v>
      </c>
      <c r="H158" s="60">
        <v>79</v>
      </c>
      <c r="I158" s="66">
        <f t="shared" si="24"/>
        <v>251</v>
      </c>
      <c r="J158" s="68">
        <v>19</v>
      </c>
      <c r="K158" s="61">
        <v>22</v>
      </c>
      <c r="L158" s="69">
        <f t="shared" si="27"/>
        <v>38</v>
      </c>
      <c r="M158" s="71">
        <f t="shared" si="25"/>
        <v>377</v>
      </c>
    </row>
    <row r="159" spans="1:13" x14ac:dyDescent="0.2">
      <c r="A159" s="53">
        <v>75</v>
      </c>
      <c r="B159" s="62" t="s">
        <v>155</v>
      </c>
      <c r="C159" s="63" t="s">
        <v>156</v>
      </c>
      <c r="D159" s="63" t="s">
        <v>157</v>
      </c>
      <c r="E159" s="63" t="s">
        <v>55</v>
      </c>
      <c r="F159" s="63" t="s">
        <v>34</v>
      </c>
      <c r="G159" s="64">
        <v>257</v>
      </c>
      <c r="H159" s="60">
        <v>79</v>
      </c>
      <c r="I159" s="66">
        <f t="shared" si="24"/>
        <v>336</v>
      </c>
      <c r="J159" s="68">
        <v>19</v>
      </c>
      <c r="K159" s="61">
        <v>22</v>
      </c>
      <c r="L159" s="69">
        <f t="shared" si="27"/>
        <v>38</v>
      </c>
      <c r="M159" s="71">
        <f t="shared" si="25"/>
        <v>504</v>
      </c>
    </row>
    <row r="160" spans="1:13" x14ac:dyDescent="0.2">
      <c r="A160" s="54">
        <v>77</v>
      </c>
      <c r="B160" s="57" t="s">
        <v>158</v>
      </c>
      <c r="C160" s="58" t="s">
        <v>160</v>
      </c>
      <c r="D160" s="58" t="s">
        <v>161</v>
      </c>
      <c r="E160" s="58" t="s">
        <v>27</v>
      </c>
      <c r="F160" s="58" t="s">
        <v>46</v>
      </c>
      <c r="G160" s="59">
        <v>113</v>
      </c>
      <c r="H160" s="60">
        <v>64</v>
      </c>
      <c r="I160" s="66">
        <f t="shared" si="24"/>
        <v>177</v>
      </c>
      <c r="J160" s="68">
        <f t="shared" si="26"/>
        <v>16</v>
      </c>
      <c r="K160" s="61">
        <f t="shared" ref="K160:K184" si="28">ROUND(H160*30%,0)</f>
        <v>19</v>
      </c>
      <c r="L160" s="69">
        <f t="shared" si="27"/>
        <v>29</v>
      </c>
      <c r="M160" s="71">
        <f t="shared" si="25"/>
        <v>266</v>
      </c>
    </row>
    <row r="161" spans="1:13" x14ac:dyDescent="0.2">
      <c r="A161" s="54">
        <v>77</v>
      </c>
      <c r="B161" s="57" t="s">
        <v>158</v>
      </c>
      <c r="C161" s="58" t="s">
        <v>160</v>
      </c>
      <c r="D161" s="58" t="s">
        <v>161</v>
      </c>
      <c r="E161" s="58" t="s">
        <v>47</v>
      </c>
      <c r="F161" s="58" t="s">
        <v>77</v>
      </c>
      <c r="G161" s="59">
        <v>174</v>
      </c>
      <c r="H161" s="60">
        <v>64</v>
      </c>
      <c r="I161" s="66">
        <f t="shared" si="24"/>
        <v>238</v>
      </c>
      <c r="J161" s="68">
        <f t="shared" si="26"/>
        <v>16</v>
      </c>
      <c r="K161" s="61">
        <f t="shared" si="28"/>
        <v>19</v>
      </c>
      <c r="L161" s="69">
        <f t="shared" si="27"/>
        <v>29</v>
      </c>
      <c r="M161" s="71">
        <f t="shared" si="25"/>
        <v>357</v>
      </c>
    </row>
    <row r="162" spans="1:13" x14ac:dyDescent="0.2">
      <c r="A162" s="54">
        <v>77</v>
      </c>
      <c r="B162" s="57" t="s">
        <v>158</v>
      </c>
      <c r="C162" s="58" t="s">
        <v>160</v>
      </c>
      <c r="D162" s="58" t="s">
        <v>161</v>
      </c>
      <c r="E162" s="58" t="s">
        <v>78</v>
      </c>
      <c r="F162" s="58" t="s">
        <v>54</v>
      </c>
      <c r="G162" s="59">
        <v>279</v>
      </c>
      <c r="H162" s="60">
        <v>64</v>
      </c>
      <c r="I162" s="66">
        <f t="shared" si="24"/>
        <v>343</v>
      </c>
      <c r="J162" s="68">
        <f t="shared" si="26"/>
        <v>16</v>
      </c>
      <c r="K162" s="61">
        <f t="shared" si="28"/>
        <v>19</v>
      </c>
      <c r="L162" s="69">
        <f t="shared" si="27"/>
        <v>29</v>
      </c>
      <c r="M162" s="71">
        <f t="shared" si="25"/>
        <v>515</v>
      </c>
    </row>
    <row r="163" spans="1:13" x14ac:dyDescent="0.2">
      <c r="A163" s="54">
        <v>77</v>
      </c>
      <c r="B163" s="57" t="s">
        <v>158</v>
      </c>
      <c r="C163" s="58" t="s">
        <v>160</v>
      </c>
      <c r="D163" s="58" t="s">
        <v>161</v>
      </c>
      <c r="E163" s="58" t="s">
        <v>55</v>
      </c>
      <c r="F163" s="58" t="s">
        <v>34</v>
      </c>
      <c r="G163" s="59">
        <v>113</v>
      </c>
      <c r="H163" s="60">
        <v>64</v>
      </c>
      <c r="I163" s="66">
        <f t="shared" si="24"/>
        <v>177</v>
      </c>
      <c r="J163" s="68">
        <f t="shared" si="26"/>
        <v>16</v>
      </c>
      <c r="K163" s="61">
        <f t="shared" si="28"/>
        <v>19</v>
      </c>
      <c r="L163" s="69">
        <f t="shared" si="27"/>
        <v>29</v>
      </c>
      <c r="M163" s="71">
        <f t="shared" si="25"/>
        <v>266</v>
      </c>
    </row>
    <row r="164" spans="1:13" x14ac:dyDescent="0.2">
      <c r="A164" s="53">
        <v>78</v>
      </c>
      <c r="B164" s="62" t="s">
        <v>158</v>
      </c>
      <c r="C164" s="63" t="s">
        <v>162</v>
      </c>
      <c r="D164" s="63" t="s">
        <v>163</v>
      </c>
      <c r="E164" s="63" t="s">
        <v>24</v>
      </c>
      <c r="F164" s="63" t="s">
        <v>24</v>
      </c>
      <c r="G164" s="64">
        <v>131</v>
      </c>
      <c r="H164" s="60">
        <v>64</v>
      </c>
      <c r="I164" s="66">
        <f t="shared" si="24"/>
        <v>195</v>
      </c>
      <c r="J164" s="68">
        <f t="shared" si="26"/>
        <v>16</v>
      </c>
      <c r="K164" s="61">
        <f t="shared" si="28"/>
        <v>19</v>
      </c>
      <c r="L164" s="69">
        <f t="shared" si="27"/>
        <v>29</v>
      </c>
      <c r="M164" s="71">
        <f t="shared" si="25"/>
        <v>293</v>
      </c>
    </row>
    <row r="165" spans="1:13" x14ac:dyDescent="0.2">
      <c r="A165" s="54">
        <v>99</v>
      </c>
      <c r="B165" s="57" t="s">
        <v>164</v>
      </c>
      <c r="C165" s="58" t="s">
        <v>165</v>
      </c>
      <c r="D165" s="58" t="s">
        <v>166</v>
      </c>
      <c r="E165" s="58" t="s">
        <v>27</v>
      </c>
      <c r="F165" s="58" t="s">
        <v>75</v>
      </c>
      <c r="G165" s="59">
        <v>134</v>
      </c>
      <c r="H165" s="60">
        <v>69</v>
      </c>
      <c r="I165" s="66">
        <f t="shared" si="24"/>
        <v>203</v>
      </c>
      <c r="J165" s="68">
        <f t="shared" si="26"/>
        <v>17</v>
      </c>
      <c r="K165" s="61">
        <v>19</v>
      </c>
      <c r="L165" s="69">
        <f t="shared" si="27"/>
        <v>33</v>
      </c>
      <c r="M165" s="71">
        <f t="shared" si="25"/>
        <v>305</v>
      </c>
    </row>
    <row r="166" spans="1:13" x14ac:dyDescent="0.2">
      <c r="A166" s="54">
        <v>99</v>
      </c>
      <c r="B166" s="57" t="s">
        <v>164</v>
      </c>
      <c r="C166" s="58" t="s">
        <v>165</v>
      </c>
      <c r="D166" s="58" t="s">
        <v>166</v>
      </c>
      <c r="E166" s="58" t="s">
        <v>76</v>
      </c>
      <c r="F166" s="58" t="s">
        <v>46</v>
      </c>
      <c r="G166" s="59">
        <v>209</v>
      </c>
      <c r="H166" s="60">
        <v>69</v>
      </c>
      <c r="I166" s="66">
        <f t="shared" si="24"/>
        <v>278</v>
      </c>
      <c r="J166" s="68">
        <f t="shared" si="26"/>
        <v>17</v>
      </c>
      <c r="K166" s="61">
        <v>19</v>
      </c>
      <c r="L166" s="69">
        <f t="shared" si="27"/>
        <v>33</v>
      </c>
      <c r="M166" s="71">
        <f t="shared" si="25"/>
        <v>417</v>
      </c>
    </row>
    <row r="167" spans="1:13" x14ac:dyDescent="0.2">
      <c r="A167" s="54">
        <v>99</v>
      </c>
      <c r="B167" s="57" t="s">
        <v>164</v>
      </c>
      <c r="C167" s="58" t="s">
        <v>165</v>
      </c>
      <c r="D167" s="58" t="s">
        <v>166</v>
      </c>
      <c r="E167" s="58" t="s">
        <v>47</v>
      </c>
      <c r="F167" s="58" t="s">
        <v>34</v>
      </c>
      <c r="G167" s="59">
        <v>134</v>
      </c>
      <c r="H167" s="60">
        <v>69</v>
      </c>
      <c r="I167" s="66">
        <f t="shared" si="24"/>
        <v>203</v>
      </c>
      <c r="J167" s="68">
        <f t="shared" si="26"/>
        <v>17</v>
      </c>
      <c r="K167" s="61">
        <v>19</v>
      </c>
      <c r="L167" s="69">
        <f t="shared" si="27"/>
        <v>33</v>
      </c>
      <c r="M167" s="71">
        <f t="shared" si="25"/>
        <v>305</v>
      </c>
    </row>
    <row r="168" spans="1:13" x14ac:dyDescent="0.2">
      <c r="A168" s="53">
        <v>80</v>
      </c>
      <c r="B168" s="62" t="s">
        <v>164</v>
      </c>
      <c r="C168" s="63" t="s">
        <v>167</v>
      </c>
      <c r="D168" s="63" t="s">
        <v>168</v>
      </c>
      <c r="E168" s="63" t="s">
        <v>27</v>
      </c>
      <c r="F168" s="63" t="s">
        <v>169</v>
      </c>
      <c r="G168" s="64">
        <v>129</v>
      </c>
      <c r="H168" s="60">
        <v>64</v>
      </c>
      <c r="I168" s="66">
        <f t="shared" si="24"/>
        <v>193</v>
      </c>
      <c r="J168" s="68">
        <f t="shared" si="26"/>
        <v>16</v>
      </c>
      <c r="K168" s="61">
        <f t="shared" si="28"/>
        <v>19</v>
      </c>
      <c r="L168" s="69">
        <f t="shared" si="27"/>
        <v>29</v>
      </c>
      <c r="M168" s="71">
        <f t="shared" si="25"/>
        <v>290</v>
      </c>
    </row>
    <row r="169" spans="1:13" x14ac:dyDescent="0.2">
      <c r="A169" s="53">
        <v>80</v>
      </c>
      <c r="B169" s="62" t="s">
        <v>164</v>
      </c>
      <c r="C169" s="63" t="s">
        <v>167</v>
      </c>
      <c r="D169" s="63" t="s">
        <v>168</v>
      </c>
      <c r="E169" s="63" t="s">
        <v>170</v>
      </c>
      <c r="F169" s="63" t="s">
        <v>52</v>
      </c>
      <c r="G169" s="64">
        <v>208</v>
      </c>
      <c r="H169" s="60">
        <v>64</v>
      </c>
      <c r="I169" s="66">
        <f t="shared" si="24"/>
        <v>272</v>
      </c>
      <c r="J169" s="68">
        <f t="shared" si="26"/>
        <v>16</v>
      </c>
      <c r="K169" s="61">
        <f t="shared" si="28"/>
        <v>19</v>
      </c>
      <c r="L169" s="69">
        <f t="shared" si="27"/>
        <v>29</v>
      </c>
      <c r="M169" s="71">
        <f t="shared" si="25"/>
        <v>408</v>
      </c>
    </row>
    <row r="170" spans="1:13" x14ac:dyDescent="0.2">
      <c r="A170" s="53">
        <v>80</v>
      </c>
      <c r="B170" s="62" t="s">
        <v>164</v>
      </c>
      <c r="C170" s="63" t="s">
        <v>167</v>
      </c>
      <c r="D170" s="63" t="s">
        <v>168</v>
      </c>
      <c r="E170" s="63" t="s">
        <v>53</v>
      </c>
      <c r="F170" s="63" t="s">
        <v>34</v>
      </c>
      <c r="G170" s="64">
        <v>129</v>
      </c>
      <c r="H170" s="60">
        <v>64</v>
      </c>
      <c r="I170" s="66">
        <f t="shared" si="24"/>
        <v>193</v>
      </c>
      <c r="J170" s="68">
        <f t="shared" si="26"/>
        <v>16</v>
      </c>
      <c r="K170" s="61">
        <f t="shared" si="28"/>
        <v>19</v>
      </c>
      <c r="L170" s="69">
        <f t="shared" si="27"/>
        <v>29</v>
      </c>
      <c r="M170" s="71">
        <f t="shared" si="25"/>
        <v>290</v>
      </c>
    </row>
    <row r="171" spans="1:13" x14ac:dyDescent="0.2">
      <c r="A171" s="54">
        <v>81</v>
      </c>
      <c r="B171" s="57" t="s">
        <v>164</v>
      </c>
      <c r="C171" s="58" t="s">
        <v>171</v>
      </c>
      <c r="D171" s="58" t="s">
        <v>172</v>
      </c>
      <c r="E171" s="58" t="s">
        <v>27</v>
      </c>
      <c r="F171" s="58" t="s">
        <v>169</v>
      </c>
      <c r="G171" s="59">
        <v>144</v>
      </c>
      <c r="H171" s="60">
        <v>74</v>
      </c>
      <c r="I171" s="66">
        <f t="shared" si="24"/>
        <v>218</v>
      </c>
      <c r="J171" s="68">
        <v>18</v>
      </c>
      <c r="K171" s="61">
        <v>20</v>
      </c>
      <c r="L171" s="69">
        <f t="shared" si="27"/>
        <v>36</v>
      </c>
      <c r="M171" s="71">
        <f t="shared" si="25"/>
        <v>327</v>
      </c>
    </row>
    <row r="172" spans="1:13" x14ac:dyDescent="0.2">
      <c r="A172" s="54">
        <v>81</v>
      </c>
      <c r="B172" s="57" t="s">
        <v>164</v>
      </c>
      <c r="C172" s="58" t="s">
        <v>171</v>
      </c>
      <c r="D172" s="58" t="s">
        <v>172</v>
      </c>
      <c r="E172" s="58" t="s">
        <v>170</v>
      </c>
      <c r="F172" s="58" t="s">
        <v>52</v>
      </c>
      <c r="G172" s="59">
        <v>183</v>
      </c>
      <c r="H172" s="60">
        <v>74</v>
      </c>
      <c r="I172" s="66">
        <f t="shared" si="24"/>
        <v>257</v>
      </c>
      <c r="J172" s="68">
        <v>18</v>
      </c>
      <c r="K172" s="61">
        <v>20</v>
      </c>
      <c r="L172" s="69">
        <f t="shared" si="27"/>
        <v>36</v>
      </c>
      <c r="M172" s="71">
        <f t="shared" si="25"/>
        <v>386</v>
      </c>
    </row>
    <row r="173" spans="1:13" x14ac:dyDescent="0.2">
      <c r="A173" s="54">
        <v>81</v>
      </c>
      <c r="B173" s="57" t="s">
        <v>164</v>
      </c>
      <c r="C173" s="58" t="s">
        <v>171</v>
      </c>
      <c r="D173" s="58" t="s">
        <v>172</v>
      </c>
      <c r="E173" s="58" t="s">
        <v>53</v>
      </c>
      <c r="F173" s="58" t="s">
        <v>34</v>
      </c>
      <c r="G173" s="59">
        <v>144</v>
      </c>
      <c r="H173" s="60">
        <v>74</v>
      </c>
      <c r="I173" s="66">
        <f t="shared" si="24"/>
        <v>218</v>
      </c>
      <c r="J173" s="68">
        <v>18</v>
      </c>
      <c r="K173" s="61">
        <v>20</v>
      </c>
      <c r="L173" s="69">
        <f t="shared" si="27"/>
        <v>36</v>
      </c>
      <c r="M173" s="71">
        <f t="shared" si="25"/>
        <v>327</v>
      </c>
    </row>
    <row r="174" spans="1:13" x14ac:dyDescent="0.2">
      <c r="A174" s="53">
        <v>82</v>
      </c>
      <c r="B174" s="62" t="s">
        <v>164</v>
      </c>
      <c r="C174" s="63" t="s">
        <v>173</v>
      </c>
      <c r="D174" s="63" t="s">
        <v>174</v>
      </c>
      <c r="E174" s="63" t="s">
        <v>27</v>
      </c>
      <c r="F174" s="63" t="s">
        <v>169</v>
      </c>
      <c r="G174" s="64">
        <v>116</v>
      </c>
      <c r="H174" s="60">
        <v>69</v>
      </c>
      <c r="I174" s="66">
        <f t="shared" si="24"/>
        <v>185</v>
      </c>
      <c r="J174" s="68">
        <f t="shared" si="26"/>
        <v>17</v>
      </c>
      <c r="K174" s="61">
        <v>19</v>
      </c>
      <c r="L174" s="69">
        <f t="shared" si="27"/>
        <v>33</v>
      </c>
      <c r="M174" s="71">
        <f t="shared" si="25"/>
        <v>278</v>
      </c>
    </row>
    <row r="175" spans="1:13" x14ac:dyDescent="0.2">
      <c r="A175" s="53">
        <v>82</v>
      </c>
      <c r="B175" s="62" t="s">
        <v>164</v>
      </c>
      <c r="C175" s="63" t="s">
        <v>173</v>
      </c>
      <c r="D175" s="63" t="s">
        <v>174</v>
      </c>
      <c r="E175" s="63" t="s">
        <v>170</v>
      </c>
      <c r="F175" s="63" t="s">
        <v>52</v>
      </c>
      <c r="G175" s="64">
        <v>156</v>
      </c>
      <c r="H175" s="60">
        <v>69</v>
      </c>
      <c r="I175" s="66">
        <f t="shared" si="24"/>
        <v>225</v>
      </c>
      <c r="J175" s="68">
        <f t="shared" si="26"/>
        <v>17</v>
      </c>
      <c r="K175" s="61">
        <v>19</v>
      </c>
      <c r="L175" s="69">
        <f t="shared" si="27"/>
        <v>33</v>
      </c>
      <c r="M175" s="71">
        <f t="shared" si="25"/>
        <v>338</v>
      </c>
    </row>
    <row r="176" spans="1:13" x14ac:dyDescent="0.2">
      <c r="A176" s="53">
        <v>82</v>
      </c>
      <c r="B176" s="62" t="s">
        <v>164</v>
      </c>
      <c r="C176" s="63" t="s">
        <v>173</v>
      </c>
      <c r="D176" s="63" t="s">
        <v>174</v>
      </c>
      <c r="E176" s="63" t="s">
        <v>53</v>
      </c>
      <c r="F176" s="63" t="s">
        <v>32</v>
      </c>
      <c r="G176" s="64">
        <v>135</v>
      </c>
      <c r="H176" s="60">
        <v>69</v>
      </c>
      <c r="I176" s="66">
        <f t="shared" si="24"/>
        <v>204</v>
      </c>
      <c r="J176" s="68">
        <f t="shared" si="26"/>
        <v>17</v>
      </c>
      <c r="K176" s="61">
        <v>19</v>
      </c>
      <c r="L176" s="69">
        <f t="shared" si="27"/>
        <v>33</v>
      </c>
      <c r="M176" s="71">
        <f t="shared" si="25"/>
        <v>306</v>
      </c>
    </row>
    <row r="177" spans="1:13" x14ac:dyDescent="0.2">
      <c r="A177" s="53">
        <v>82</v>
      </c>
      <c r="B177" s="62" t="s">
        <v>164</v>
      </c>
      <c r="C177" s="63" t="s">
        <v>173</v>
      </c>
      <c r="D177" s="63" t="s">
        <v>174</v>
      </c>
      <c r="E177" s="63" t="s">
        <v>33</v>
      </c>
      <c r="F177" s="63" t="s">
        <v>34</v>
      </c>
      <c r="G177" s="64">
        <v>116</v>
      </c>
      <c r="H177" s="60">
        <v>69</v>
      </c>
      <c r="I177" s="66">
        <f t="shared" si="24"/>
        <v>185</v>
      </c>
      <c r="J177" s="68">
        <f t="shared" si="26"/>
        <v>17</v>
      </c>
      <c r="K177" s="61">
        <v>19</v>
      </c>
      <c r="L177" s="69">
        <f t="shared" si="27"/>
        <v>33</v>
      </c>
      <c r="M177" s="71">
        <f t="shared" si="25"/>
        <v>278</v>
      </c>
    </row>
    <row r="178" spans="1:13" x14ac:dyDescent="0.2">
      <c r="A178" s="54">
        <v>84</v>
      </c>
      <c r="B178" s="57" t="s">
        <v>164</v>
      </c>
      <c r="C178" s="58" t="s">
        <v>175</v>
      </c>
      <c r="D178" s="58" t="s">
        <v>176</v>
      </c>
      <c r="E178" s="58" t="s">
        <v>27</v>
      </c>
      <c r="F178" s="58" t="s">
        <v>36</v>
      </c>
      <c r="G178" s="59">
        <v>183</v>
      </c>
      <c r="H178" s="60">
        <v>69</v>
      </c>
      <c r="I178" s="66">
        <f t="shared" si="24"/>
        <v>252</v>
      </c>
      <c r="J178" s="68">
        <f t="shared" si="26"/>
        <v>17</v>
      </c>
      <c r="K178" s="61">
        <v>19</v>
      </c>
      <c r="L178" s="69">
        <f t="shared" si="27"/>
        <v>33</v>
      </c>
      <c r="M178" s="71">
        <f t="shared" si="25"/>
        <v>378</v>
      </c>
    </row>
    <row r="179" spans="1:13" x14ac:dyDescent="0.2">
      <c r="A179" s="54">
        <v>84</v>
      </c>
      <c r="B179" s="57" t="s">
        <v>164</v>
      </c>
      <c r="C179" s="58" t="s">
        <v>175</v>
      </c>
      <c r="D179" s="58" t="s">
        <v>176</v>
      </c>
      <c r="E179" s="58" t="s">
        <v>37</v>
      </c>
      <c r="F179" s="58" t="s">
        <v>46</v>
      </c>
      <c r="G179" s="59">
        <v>221</v>
      </c>
      <c r="H179" s="60">
        <v>69</v>
      </c>
      <c r="I179" s="66">
        <f t="shared" si="24"/>
        <v>290</v>
      </c>
      <c r="J179" s="68">
        <f t="shared" si="26"/>
        <v>17</v>
      </c>
      <c r="K179" s="61">
        <v>19</v>
      </c>
      <c r="L179" s="69">
        <f t="shared" si="27"/>
        <v>33</v>
      </c>
      <c r="M179" s="71">
        <f t="shared" si="25"/>
        <v>435</v>
      </c>
    </row>
    <row r="180" spans="1:13" x14ac:dyDescent="0.2">
      <c r="A180" s="54">
        <v>84</v>
      </c>
      <c r="B180" s="57" t="s">
        <v>164</v>
      </c>
      <c r="C180" s="58" t="s">
        <v>175</v>
      </c>
      <c r="D180" s="58" t="s">
        <v>176</v>
      </c>
      <c r="E180" s="58" t="s">
        <v>47</v>
      </c>
      <c r="F180" s="58" t="s">
        <v>34</v>
      </c>
      <c r="G180" s="59">
        <v>150</v>
      </c>
      <c r="H180" s="60">
        <v>69</v>
      </c>
      <c r="I180" s="66">
        <f t="shared" si="24"/>
        <v>219</v>
      </c>
      <c r="J180" s="68">
        <f t="shared" si="26"/>
        <v>17</v>
      </c>
      <c r="K180" s="61">
        <v>19</v>
      </c>
      <c r="L180" s="69">
        <f t="shared" si="27"/>
        <v>33</v>
      </c>
      <c r="M180" s="71">
        <f t="shared" si="25"/>
        <v>329</v>
      </c>
    </row>
    <row r="181" spans="1:13" x14ac:dyDescent="0.2">
      <c r="A181" s="53">
        <v>85</v>
      </c>
      <c r="B181" s="62" t="s">
        <v>164</v>
      </c>
      <c r="C181" s="63" t="s">
        <v>177</v>
      </c>
      <c r="D181" s="63" t="s">
        <v>178</v>
      </c>
      <c r="E181" s="63" t="s">
        <v>27</v>
      </c>
      <c r="F181" s="63" t="s">
        <v>75</v>
      </c>
      <c r="G181" s="64">
        <v>124</v>
      </c>
      <c r="H181" s="60">
        <v>64</v>
      </c>
      <c r="I181" s="66">
        <f t="shared" si="24"/>
        <v>188</v>
      </c>
      <c r="J181" s="68">
        <f t="shared" si="26"/>
        <v>16</v>
      </c>
      <c r="K181" s="61">
        <f t="shared" si="28"/>
        <v>19</v>
      </c>
      <c r="L181" s="69">
        <f t="shared" si="27"/>
        <v>29</v>
      </c>
      <c r="M181" s="71">
        <f t="shared" si="25"/>
        <v>282</v>
      </c>
    </row>
    <row r="182" spans="1:13" x14ac:dyDescent="0.2">
      <c r="A182" s="53">
        <v>85</v>
      </c>
      <c r="B182" s="62" t="s">
        <v>164</v>
      </c>
      <c r="C182" s="63" t="s">
        <v>177</v>
      </c>
      <c r="D182" s="63" t="s">
        <v>178</v>
      </c>
      <c r="E182" s="63" t="s">
        <v>76</v>
      </c>
      <c r="F182" s="63" t="s">
        <v>169</v>
      </c>
      <c r="G182" s="64">
        <v>164</v>
      </c>
      <c r="H182" s="60">
        <v>64</v>
      </c>
      <c r="I182" s="66">
        <f t="shared" si="24"/>
        <v>228</v>
      </c>
      <c r="J182" s="68">
        <f t="shared" si="26"/>
        <v>16</v>
      </c>
      <c r="K182" s="61">
        <f t="shared" si="28"/>
        <v>19</v>
      </c>
      <c r="L182" s="69">
        <f t="shared" si="27"/>
        <v>29</v>
      </c>
      <c r="M182" s="71">
        <f t="shared" si="25"/>
        <v>342</v>
      </c>
    </row>
    <row r="183" spans="1:13" x14ac:dyDescent="0.2">
      <c r="A183" s="53">
        <v>85</v>
      </c>
      <c r="B183" s="62" t="s">
        <v>164</v>
      </c>
      <c r="C183" s="63" t="s">
        <v>177</v>
      </c>
      <c r="D183" s="63" t="s">
        <v>178</v>
      </c>
      <c r="E183" s="63" t="s">
        <v>170</v>
      </c>
      <c r="F183" s="63" t="s">
        <v>52</v>
      </c>
      <c r="G183" s="64">
        <v>252</v>
      </c>
      <c r="H183" s="60">
        <v>64</v>
      </c>
      <c r="I183" s="66">
        <f t="shared" si="24"/>
        <v>316</v>
      </c>
      <c r="J183" s="68">
        <f t="shared" si="26"/>
        <v>16</v>
      </c>
      <c r="K183" s="61">
        <f t="shared" si="28"/>
        <v>19</v>
      </c>
      <c r="L183" s="69">
        <f t="shared" si="27"/>
        <v>29</v>
      </c>
      <c r="M183" s="71">
        <f t="shared" si="25"/>
        <v>474</v>
      </c>
    </row>
    <row r="184" spans="1:13" x14ac:dyDescent="0.2">
      <c r="A184" s="53">
        <v>85</v>
      </c>
      <c r="B184" s="62" t="s">
        <v>164</v>
      </c>
      <c r="C184" s="63" t="s">
        <v>177</v>
      </c>
      <c r="D184" s="63" t="s">
        <v>178</v>
      </c>
      <c r="E184" s="63" t="s">
        <v>53</v>
      </c>
      <c r="F184" s="63" t="s">
        <v>34</v>
      </c>
      <c r="G184" s="64">
        <v>124</v>
      </c>
      <c r="H184" s="60">
        <v>64</v>
      </c>
      <c r="I184" s="66">
        <f t="shared" si="24"/>
        <v>188</v>
      </c>
      <c r="J184" s="68">
        <f t="shared" si="26"/>
        <v>16</v>
      </c>
      <c r="K184" s="61">
        <f t="shared" si="28"/>
        <v>19</v>
      </c>
      <c r="L184" s="69">
        <f t="shared" si="27"/>
        <v>29</v>
      </c>
      <c r="M184" s="71">
        <f t="shared" si="25"/>
        <v>282</v>
      </c>
    </row>
    <row r="185" spans="1:13" x14ac:dyDescent="0.2">
      <c r="A185" s="54">
        <v>83</v>
      </c>
      <c r="B185" s="57" t="s">
        <v>164</v>
      </c>
      <c r="C185" s="58" t="s">
        <v>179</v>
      </c>
      <c r="D185" s="58" t="s">
        <v>180</v>
      </c>
      <c r="E185" s="58" t="s">
        <v>27</v>
      </c>
      <c r="F185" s="58" t="s">
        <v>44</v>
      </c>
      <c r="G185" s="59">
        <v>186</v>
      </c>
      <c r="H185" s="60">
        <v>69</v>
      </c>
      <c r="I185" s="66">
        <f t="shared" si="24"/>
        <v>255</v>
      </c>
      <c r="J185" s="68">
        <f t="shared" si="26"/>
        <v>17</v>
      </c>
      <c r="K185" s="61">
        <v>19</v>
      </c>
      <c r="L185" s="69">
        <f t="shared" si="27"/>
        <v>33</v>
      </c>
      <c r="M185" s="71">
        <f t="shared" si="25"/>
        <v>383</v>
      </c>
    </row>
    <row r="186" spans="1:13" x14ac:dyDescent="0.2">
      <c r="A186" s="54">
        <v>83</v>
      </c>
      <c r="B186" s="57" t="s">
        <v>164</v>
      </c>
      <c r="C186" s="58" t="s">
        <v>179</v>
      </c>
      <c r="D186" s="58" t="s">
        <v>180</v>
      </c>
      <c r="E186" s="58" t="s">
        <v>45</v>
      </c>
      <c r="F186" s="58" t="s">
        <v>28</v>
      </c>
      <c r="G186" s="59">
        <v>109</v>
      </c>
      <c r="H186" s="60">
        <v>69</v>
      </c>
      <c r="I186" s="66">
        <f t="shared" si="24"/>
        <v>178</v>
      </c>
      <c r="J186" s="68">
        <f t="shared" si="26"/>
        <v>17</v>
      </c>
      <c r="K186" s="61">
        <v>19</v>
      </c>
      <c r="L186" s="69">
        <f t="shared" si="27"/>
        <v>33</v>
      </c>
      <c r="M186" s="71">
        <f t="shared" si="25"/>
        <v>267</v>
      </c>
    </row>
    <row r="187" spans="1:13" x14ac:dyDescent="0.2">
      <c r="A187" s="54">
        <v>83</v>
      </c>
      <c r="B187" s="57" t="s">
        <v>164</v>
      </c>
      <c r="C187" s="58" t="s">
        <v>179</v>
      </c>
      <c r="D187" s="58" t="s">
        <v>180</v>
      </c>
      <c r="E187" s="58" t="s">
        <v>29</v>
      </c>
      <c r="F187" s="58" t="s">
        <v>30</v>
      </c>
      <c r="G187" s="59">
        <v>191</v>
      </c>
      <c r="H187" s="60">
        <v>69</v>
      </c>
      <c r="I187" s="66">
        <f t="shared" si="24"/>
        <v>260</v>
      </c>
      <c r="J187" s="68">
        <f t="shared" si="26"/>
        <v>17</v>
      </c>
      <c r="K187" s="61">
        <v>19</v>
      </c>
      <c r="L187" s="69">
        <f t="shared" si="27"/>
        <v>33</v>
      </c>
      <c r="M187" s="71">
        <f t="shared" si="25"/>
        <v>390</v>
      </c>
    </row>
    <row r="188" spans="1:13" x14ac:dyDescent="0.2">
      <c r="A188" s="54">
        <v>83</v>
      </c>
      <c r="B188" s="57" t="s">
        <v>164</v>
      </c>
      <c r="C188" s="58" t="s">
        <v>179</v>
      </c>
      <c r="D188" s="58" t="s">
        <v>180</v>
      </c>
      <c r="E188" s="58" t="s">
        <v>31</v>
      </c>
      <c r="F188" s="58" t="s">
        <v>32</v>
      </c>
      <c r="G188" s="59">
        <v>305</v>
      </c>
      <c r="H188" s="60">
        <v>69</v>
      </c>
      <c r="I188" s="66">
        <f t="shared" si="24"/>
        <v>374</v>
      </c>
      <c r="J188" s="68">
        <f t="shared" si="26"/>
        <v>17</v>
      </c>
      <c r="K188" s="61">
        <v>19</v>
      </c>
      <c r="L188" s="69">
        <f t="shared" si="27"/>
        <v>33</v>
      </c>
      <c r="M188" s="71">
        <f t="shared" si="25"/>
        <v>561</v>
      </c>
    </row>
    <row r="189" spans="1:13" x14ac:dyDescent="0.2">
      <c r="A189" s="54">
        <v>83</v>
      </c>
      <c r="B189" s="57" t="s">
        <v>164</v>
      </c>
      <c r="C189" s="58" t="s">
        <v>179</v>
      </c>
      <c r="D189" s="58" t="s">
        <v>180</v>
      </c>
      <c r="E189" s="58" t="s">
        <v>33</v>
      </c>
      <c r="F189" s="58" t="s">
        <v>34</v>
      </c>
      <c r="G189" s="59">
        <v>186</v>
      </c>
      <c r="H189" s="60">
        <v>69</v>
      </c>
      <c r="I189" s="66">
        <f t="shared" si="24"/>
        <v>255</v>
      </c>
      <c r="J189" s="68">
        <f t="shared" si="26"/>
        <v>17</v>
      </c>
      <c r="K189" s="61">
        <v>19</v>
      </c>
      <c r="L189" s="69">
        <f t="shared" si="27"/>
        <v>33</v>
      </c>
      <c r="M189" s="71">
        <f t="shared" si="25"/>
        <v>383</v>
      </c>
    </row>
    <row r="190" spans="1:13" x14ac:dyDescent="0.2">
      <c r="A190" s="53">
        <v>89</v>
      </c>
      <c r="B190" s="62" t="s">
        <v>164</v>
      </c>
      <c r="C190" s="63" t="s">
        <v>181</v>
      </c>
      <c r="D190" s="63" t="s">
        <v>101</v>
      </c>
      <c r="E190" s="63" t="s">
        <v>27</v>
      </c>
      <c r="F190" s="63" t="s">
        <v>28</v>
      </c>
      <c r="G190" s="64">
        <v>130</v>
      </c>
      <c r="H190" s="60">
        <v>59</v>
      </c>
      <c r="I190" s="66">
        <f t="shared" si="24"/>
        <v>189</v>
      </c>
      <c r="J190" s="68">
        <v>14</v>
      </c>
      <c r="K190" s="61">
        <v>17</v>
      </c>
      <c r="L190" s="69">
        <f t="shared" si="27"/>
        <v>28</v>
      </c>
      <c r="M190" s="71">
        <f t="shared" si="25"/>
        <v>284</v>
      </c>
    </row>
    <row r="191" spans="1:13" x14ac:dyDescent="0.2">
      <c r="A191" s="53">
        <v>89</v>
      </c>
      <c r="B191" s="62" t="s">
        <v>164</v>
      </c>
      <c r="C191" s="63" t="s">
        <v>181</v>
      </c>
      <c r="D191" s="63" t="s">
        <v>101</v>
      </c>
      <c r="E191" s="63" t="s">
        <v>29</v>
      </c>
      <c r="F191" s="63" t="s">
        <v>30</v>
      </c>
      <c r="G191" s="64">
        <v>162</v>
      </c>
      <c r="H191" s="60">
        <v>59</v>
      </c>
      <c r="I191" s="66">
        <f t="shared" si="24"/>
        <v>221</v>
      </c>
      <c r="J191" s="68">
        <v>14</v>
      </c>
      <c r="K191" s="61">
        <v>17</v>
      </c>
      <c r="L191" s="69">
        <f t="shared" si="27"/>
        <v>28</v>
      </c>
      <c r="M191" s="71">
        <f t="shared" si="25"/>
        <v>332</v>
      </c>
    </row>
    <row r="192" spans="1:13" x14ac:dyDescent="0.2">
      <c r="A192" s="53">
        <v>89</v>
      </c>
      <c r="B192" s="62" t="s">
        <v>164</v>
      </c>
      <c r="C192" s="63" t="s">
        <v>181</v>
      </c>
      <c r="D192" s="63" t="s">
        <v>101</v>
      </c>
      <c r="E192" s="63" t="s">
        <v>31</v>
      </c>
      <c r="F192" s="63" t="s">
        <v>32</v>
      </c>
      <c r="G192" s="64">
        <v>252</v>
      </c>
      <c r="H192" s="60">
        <v>59</v>
      </c>
      <c r="I192" s="66">
        <f t="shared" si="24"/>
        <v>311</v>
      </c>
      <c r="J192" s="68">
        <v>14</v>
      </c>
      <c r="K192" s="61">
        <v>17</v>
      </c>
      <c r="L192" s="69">
        <f t="shared" si="27"/>
        <v>28</v>
      </c>
      <c r="M192" s="71">
        <f t="shared" si="25"/>
        <v>467</v>
      </c>
    </row>
    <row r="193" spans="1:13" x14ac:dyDescent="0.2">
      <c r="A193" s="53">
        <v>89</v>
      </c>
      <c r="B193" s="62" t="s">
        <v>164</v>
      </c>
      <c r="C193" s="63" t="s">
        <v>181</v>
      </c>
      <c r="D193" s="63" t="s">
        <v>101</v>
      </c>
      <c r="E193" s="63" t="s">
        <v>33</v>
      </c>
      <c r="F193" s="63" t="s">
        <v>34</v>
      </c>
      <c r="G193" s="64">
        <v>130</v>
      </c>
      <c r="H193" s="60">
        <v>59</v>
      </c>
      <c r="I193" s="66">
        <f t="shared" si="24"/>
        <v>189</v>
      </c>
      <c r="J193" s="68">
        <v>14</v>
      </c>
      <c r="K193" s="61">
        <v>17</v>
      </c>
      <c r="L193" s="69">
        <f t="shared" si="27"/>
        <v>28</v>
      </c>
      <c r="M193" s="71">
        <f t="shared" si="25"/>
        <v>284</v>
      </c>
    </row>
    <row r="194" spans="1:13" x14ac:dyDescent="0.2">
      <c r="A194" s="54">
        <v>91</v>
      </c>
      <c r="B194" s="57" t="s">
        <v>164</v>
      </c>
      <c r="C194" s="58" t="s">
        <v>182</v>
      </c>
      <c r="D194" s="58" t="s">
        <v>183</v>
      </c>
      <c r="E194" s="58" t="s">
        <v>27</v>
      </c>
      <c r="F194" s="58" t="s">
        <v>75</v>
      </c>
      <c r="G194" s="59">
        <v>289</v>
      </c>
      <c r="H194" s="60">
        <v>69</v>
      </c>
      <c r="I194" s="66">
        <f t="shared" si="24"/>
        <v>358</v>
      </c>
      <c r="J194" s="68">
        <f t="shared" ref="J194:J208" si="29">ROUND(H194*25%,0)</f>
        <v>17</v>
      </c>
      <c r="K194" s="61">
        <v>19</v>
      </c>
      <c r="L194" s="69">
        <f t="shared" si="27"/>
        <v>33</v>
      </c>
      <c r="M194" s="71">
        <f t="shared" si="25"/>
        <v>537</v>
      </c>
    </row>
    <row r="195" spans="1:13" x14ac:dyDescent="0.2">
      <c r="A195" s="54">
        <v>91</v>
      </c>
      <c r="B195" s="57" t="s">
        <v>164</v>
      </c>
      <c r="C195" s="58" t="s">
        <v>182</v>
      </c>
      <c r="D195" s="58" t="s">
        <v>183</v>
      </c>
      <c r="E195" s="58" t="s">
        <v>76</v>
      </c>
      <c r="F195" s="58" t="s">
        <v>46</v>
      </c>
      <c r="G195" s="59">
        <v>429</v>
      </c>
      <c r="H195" s="60">
        <v>69</v>
      </c>
      <c r="I195" s="66">
        <f t="shared" si="24"/>
        <v>498</v>
      </c>
      <c r="J195" s="68">
        <f t="shared" si="29"/>
        <v>17</v>
      </c>
      <c r="K195" s="61">
        <v>19</v>
      </c>
      <c r="L195" s="69">
        <f t="shared" si="27"/>
        <v>33</v>
      </c>
      <c r="M195" s="71">
        <f t="shared" si="25"/>
        <v>747</v>
      </c>
    </row>
    <row r="196" spans="1:13" x14ac:dyDescent="0.2">
      <c r="A196" s="54">
        <v>91</v>
      </c>
      <c r="B196" s="57" t="s">
        <v>164</v>
      </c>
      <c r="C196" s="58" t="s">
        <v>182</v>
      </c>
      <c r="D196" s="58" t="s">
        <v>183</v>
      </c>
      <c r="E196" s="58" t="s">
        <v>47</v>
      </c>
      <c r="F196" s="58" t="s">
        <v>32</v>
      </c>
      <c r="G196" s="59">
        <v>329</v>
      </c>
      <c r="H196" s="60">
        <v>69</v>
      </c>
      <c r="I196" s="66">
        <f t="shared" si="24"/>
        <v>398</v>
      </c>
      <c r="J196" s="68">
        <f t="shared" si="29"/>
        <v>17</v>
      </c>
      <c r="K196" s="61">
        <v>19</v>
      </c>
      <c r="L196" s="69">
        <f t="shared" si="27"/>
        <v>33</v>
      </c>
      <c r="M196" s="71">
        <f t="shared" si="25"/>
        <v>597</v>
      </c>
    </row>
    <row r="197" spans="1:13" x14ac:dyDescent="0.2">
      <c r="A197" s="54">
        <v>91</v>
      </c>
      <c r="B197" s="57" t="s">
        <v>164</v>
      </c>
      <c r="C197" s="58" t="s">
        <v>182</v>
      </c>
      <c r="D197" s="58" t="s">
        <v>183</v>
      </c>
      <c r="E197" s="58" t="s">
        <v>33</v>
      </c>
      <c r="F197" s="58" t="s">
        <v>34</v>
      </c>
      <c r="G197" s="59">
        <v>255</v>
      </c>
      <c r="H197" s="60">
        <v>69</v>
      </c>
      <c r="I197" s="66">
        <f t="shared" si="24"/>
        <v>324</v>
      </c>
      <c r="J197" s="68">
        <f t="shared" si="29"/>
        <v>17</v>
      </c>
      <c r="K197" s="61">
        <v>19</v>
      </c>
      <c r="L197" s="69">
        <f t="shared" si="27"/>
        <v>33</v>
      </c>
      <c r="M197" s="71">
        <f t="shared" si="25"/>
        <v>486</v>
      </c>
    </row>
    <row r="198" spans="1:13" x14ac:dyDescent="0.2">
      <c r="A198" s="53">
        <v>95</v>
      </c>
      <c r="B198" s="62" t="s">
        <v>164</v>
      </c>
      <c r="C198" s="63" t="s">
        <v>184</v>
      </c>
      <c r="D198" s="63" t="s">
        <v>185</v>
      </c>
      <c r="E198" s="63" t="s">
        <v>27</v>
      </c>
      <c r="F198" s="63" t="s">
        <v>75</v>
      </c>
      <c r="G198" s="64">
        <v>146</v>
      </c>
      <c r="H198" s="60">
        <v>69</v>
      </c>
      <c r="I198" s="66">
        <f t="shared" ref="I198:I261" si="30">G198+H198</f>
        <v>215</v>
      </c>
      <c r="J198" s="68">
        <f t="shared" si="29"/>
        <v>17</v>
      </c>
      <c r="K198" s="61">
        <v>19</v>
      </c>
      <c r="L198" s="69">
        <f t="shared" ref="L198:L208" si="31">H198-SUM(J198,K198)</f>
        <v>33</v>
      </c>
      <c r="M198" s="71">
        <f t="shared" ref="M198:M261" si="32">ROUND(I198*150%,0)</f>
        <v>323</v>
      </c>
    </row>
    <row r="199" spans="1:13" x14ac:dyDescent="0.2">
      <c r="A199" s="53">
        <v>95</v>
      </c>
      <c r="B199" s="62" t="s">
        <v>164</v>
      </c>
      <c r="C199" s="63" t="s">
        <v>184</v>
      </c>
      <c r="D199" s="63" t="s">
        <v>185</v>
      </c>
      <c r="E199" s="63" t="s">
        <v>76</v>
      </c>
      <c r="F199" s="63" t="s">
        <v>52</v>
      </c>
      <c r="G199" s="64">
        <v>215</v>
      </c>
      <c r="H199" s="60">
        <v>69</v>
      </c>
      <c r="I199" s="66">
        <f t="shared" si="30"/>
        <v>284</v>
      </c>
      <c r="J199" s="68">
        <f t="shared" si="29"/>
        <v>17</v>
      </c>
      <c r="K199" s="61">
        <v>19</v>
      </c>
      <c r="L199" s="69">
        <f t="shared" si="31"/>
        <v>33</v>
      </c>
      <c r="M199" s="71">
        <f t="shared" si="32"/>
        <v>426</v>
      </c>
    </row>
    <row r="200" spans="1:13" x14ac:dyDescent="0.2">
      <c r="A200" s="53">
        <v>95</v>
      </c>
      <c r="B200" s="62" t="s">
        <v>164</v>
      </c>
      <c r="C200" s="63" t="s">
        <v>184</v>
      </c>
      <c r="D200" s="63" t="s">
        <v>185</v>
      </c>
      <c r="E200" s="63" t="s">
        <v>53</v>
      </c>
      <c r="F200" s="63" t="s">
        <v>30</v>
      </c>
      <c r="G200" s="64">
        <v>151</v>
      </c>
      <c r="H200" s="60">
        <v>69</v>
      </c>
      <c r="I200" s="66">
        <f t="shared" si="30"/>
        <v>220</v>
      </c>
      <c r="J200" s="68">
        <f t="shared" si="29"/>
        <v>17</v>
      </c>
      <c r="K200" s="61">
        <v>19</v>
      </c>
      <c r="L200" s="69">
        <f t="shared" si="31"/>
        <v>33</v>
      </c>
      <c r="M200" s="71">
        <f t="shared" si="32"/>
        <v>330</v>
      </c>
    </row>
    <row r="201" spans="1:13" x14ac:dyDescent="0.2">
      <c r="A201" s="53">
        <v>95</v>
      </c>
      <c r="B201" s="62" t="s">
        <v>164</v>
      </c>
      <c r="C201" s="63" t="s">
        <v>184</v>
      </c>
      <c r="D201" s="63" t="s">
        <v>185</v>
      </c>
      <c r="E201" s="63" t="s">
        <v>31</v>
      </c>
      <c r="F201" s="63" t="s">
        <v>34</v>
      </c>
      <c r="G201" s="64">
        <v>142</v>
      </c>
      <c r="H201" s="60">
        <v>69</v>
      </c>
      <c r="I201" s="66">
        <f t="shared" si="30"/>
        <v>211</v>
      </c>
      <c r="J201" s="68">
        <f t="shared" si="29"/>
        <v>17</v>
      </c>
      <c r="K201" s="61">
        <v>19</v>
      </c>
      <c r="L201" s="69">
        <f t="shared" si="31"/>
        <v>33</v>
      </c>
      <c r="M201" s="71">
        <f t="shared" si="32"/>
        <v>317</v>
      </c>
    </row>
    <row r="202" spans="1:13" x14ac:dyDescent="0.2">
      <c r="A202" s="54">
        <v>96</v>
      </c>
      <c r="B202" s="57" t="s">
        <v>164</v>
      </c>
      <c r="C202" s="58" t="s">
        <v>186</v>
      </c>
      <c r="D202" s="58" t="s">
        <v>187</v>
      </c>
      <c r="E202" s="58" t="s">
        <v>27</v>
      </c>
      <c r="F202" s="58" t="s">
        <v>75</v>
      </c>
      <c r="G202" s="59">
        <v>157</v>
      </c>
      <c r="H202" s="60">
        <v>69</v>
      </c>
      <c r="I202" s="66">
        <f t="shared" si="30"/>
        <v>226</v>
      </c>
      <c r="J202" s="68">
        <f t="shared" si="29"/>
        <v>17</v>
      </c>
      <c r="K202" s="61">
        <v>19</v>
      </c>
      <c r="L202" s="69">
        <f t="shared" si="31"/>
        <v>33</v>
      </c>
      <c r="M202" s="71">
        <f t="shared" si="32"/>
        <v>339</v>
      </c>
    </row>
    <row r="203" spans="1:13" x14ac:dyDescent="0.2">
      <c r="A203" s="54">
        <v>96</v>
      </c>
      <c r="B203" s="57" t="s">
        <v>164</v>
      </c>
      <c r="C203" s="58" t="s">
        <v>186</v>
      </c>
      <c r="D203" s="58" t="s">
        <v>187</v>
      </c>
      <c r="E203" s="58" t="s">
        <v>76</v>
      </c>
      <c r="F203" s="58" t="s">
        <v>169</v>
      </c>
      <c r="G203" s="59">
        <v>246</v>
      </c>
      <c r="H203" s="60">
        <v>69</v>
      </c>
      <c r="I203" s="66">
        <f t="shared" si="30"/>
        <v>315</v>
      </c>
      <c r="J203" s="68">
        <f t="shared" si="29"/>
        <v>17</v>
      </c>
      <c r="K203" s="61">
        <v>19</v>
      </c>
      <c r="L203" s="69">
        <f t="shared" si="31"/>
        <v>33</v>
      </c>
      <c r="M203" s="71">
        <f t="shared" si="32"/>
        <v>473</v>
      </c>
    </row>
    <row r="204" spans="1:13" x14ac:dyDescent="0.2">
      <c r="A204" s="54">
        <v>96</v>
      </c>
      <c r="B204" s="57" t="s">
        <v>164</v>
      </c>
      <c r="C204" s="58" t="s">
        <v>186</v>
      </c>
      <c r="D204" s="58" t="s">
        <v>187</v>
      </c>
      <c r="E204" s="58" t="s">
        <v>170</v>
      </c>
      <c r="F204" s="58" t="s">
        <v>46</v>
      </c>
      <c r="G204" s="59">
        <v>316</v>
      </c>
      <c r="H204" s="60">
        <v>69</v>
      </c>
      <c r="I204" s="66">
        <f t="shared" si="30"/>
        <v>385</v>
      </c>
      <c r="J204" s="68">
        <f t="shared" si="29"/>
        <v>17</v>
      </c>
      <c r="K204" s="61">
        <v>19</v>
      </c>
      <c r="L204" s="69">
        <f t="shared" si="31"/>
        <v>33</v>
      </c>
      <c r="M204" s="71">
        <f t="shared" si="32"/>
        <v>578</v>
      </c>
    </row>
    <row r="205" spans="1:13" x14ac:dyDescent="0.2">
      <c r="A205" s="54">
        <v>96</v>
      </c>
      <c r="B205" s="57" t="s">
        <v>164</v>
      </c>
      <c r="C205" s="58" t="s">
        <v>186</v>
      </c>
      <c r="D205" s="58" t="s">
        <v>187</v>
      </c>
      <c r="E205" s="58" t="s">
        <v>47</v>
      </c>
      <c r="F205" s="58" t="s">
        <v>34</v>
      </c>
      <c r="G205" s="59">
        <v>157</v>
      </c>
      <c r="H205" s="60">
        <v>69</v>
      </c>
      <c r="I205" s="66">
        <f t="shared" si="30"/>
        <v>226</v>
      </c>
      <c r="J205" s="68">
        <f t="shared" si="29"/>
        <v>17</v>
      </c>
      <c r="K205" s="61">
        <v>19</v>
      </c>
      <c r="L205" s="69">
        <f t="shared" si="31"/>
        <v>33</v>
      </c>
      <c r="M205" s="71">
        <f t="shared" si="32"/>
        <v>339</v>
      </c>
    </row>
    <row r="206" spans="1:13" x14ac:dyDescent="0.2">
      <c r="A206" s="53">
        <v>98</v>
      </c>
      <c r="B206" s="62" t="s">
        <v>164</v>
      </c>
      <c r="C206" s="63" t="s">
        <v>188</v>
      </c>
      <c r="D206" s="63" t="s">
        <v>189</v>
      </c>
      <c r="E206" s="63" t="s">
        <v>27</v>
      </c>
      <c r="F206" s="63" t="s">
        <v>36</v>
      </c>
      <c r="G206" s="64">
        <v>129</v>
      </c>
      <c r="H206" s="60">
        <v>69</v>
      </c>
      <c r="I206" s="66">
        <f t="shared" si="30"/>
        <v>198</v>
      </c>
      <c r="J206" s="68">
        <f t="shared" si="29"/>
        <v>17</v>
      </c>
      <c r="K206" s="61">
        <v>19</v>
      </c>
      <c r="L206" s="69">
        <f t="shared" si="31"/>
        <v>33</v>
      </c>
      <c r="M206" s="71">
        <f t="shared" si="32"/>
        <v>297</v>
      </c>
    </row>
    <row r="207" spans="1:13" x14ac:dyDescent="0.2">
      <c r="A207" s="53">
        <v>98</v>
      </c>
      <c r="B207" s="62" t="s">
        <v>164</v>
      </c>
      <c r="C207" s="63" t="s">
        <v>188</v>
      </c>
      <c r="D207" s="63" t="s">
        <v>189</v>
      </c>
      <c r="E207" s="63" t="s">
        <v>37</v>
      </c>
      <c r="F207" s="63" t="s">
        <v>52</v>
      </c>
      <c r="G207" s="64">
        <v>159</v>
      </c>
      <c r="H207" s="60">
        <v>69</v>
      </c>
      <c r="I207" s="66">
        <f t="shared" si="30"/>
        <v>228</v>
      </c>
      <c r="J207" s="68">
        <f t="shared" si="29"/>
        <v>17</v>
      </c>
      <c r="K207" s="61">
        <v>19</v>
      </c>
      <c r="L207" s="69">
        <f t="shared" si="31"/>
        <v>33</v>
      </c>
      <c r="M207" s="71">
        <f t="shared" si="32"/>
        <v>342</v>
      </c>
    </row>
    <row r="208" spans="1:13" x14ac:dyDescent="0.2">
      <c r="A208" s="53">
        <v>98</v>
      </c>
      <c r="B208" s="62" t="s">
        <v>164</v>
      </c>
      <c r="C208" s="63" t="s">
        <v>188</v>
      </c>
      <c r="D208" s="63" t="s">
        <v>189</v>
      </c>
      <c r="E208" s="63" t="s">
        <v>53</v>
      </c>
      <c r="F208" s="63" t="s">
        <v>34</v>
      </c>
      <c r="G208" s="64">
        <v>129</v>
      </c>
      <c r="H208" s="60">
        <v>69</v>
      </c>
      <c r="I208" s="66">
        <f t="shared" si="30"/>
        <v>198</v>
      </c>
      <c r="J208" s="68">
        <f t="shared" si="29"/>
        <v>17</v>
      </c>
      <c r="K208" s="61">
        <v>19</v>
      </c>
      <c r="L208" s="69">
        <f t="shared" si="31"/>
        <v>33</v>
      </c>
      <c r="M208" s="71">
        <f t="shared" si="32"/>
        <v>297</v>
      </c>
    </row>
    <row r="209" spans="1:13" x14ac:dyDescent="0.2">
      <c r="A209" s="54">
        <v>100</v>
      </c>
      <c r="B209" s="57" t="s">
        <v>164</v>
      </c>
      <c r="C209" s="58" t="s">
        <v>190</v>
      </c>
      <c r="D209" s="58" t="s">
        <v>191</v>
      </c>
      <c r="E209" s="58" t="s">
        <v>27</v>
      </c>
      <c r="F209" s="58" t="s">
        <v>28</v>
      </c>
      <c r="G209" s="59">
        <v>146</v>
      </c>
      <c r="H209" s="60">
        <v>64</v>
      </c>
      <c r="I209" s="66">
        <f t="shared" si="30"/>
        <v>210</v>
      </c>
      <c r="J209" s="68">
        <f t="shared" ref="J209:J258" si="33">ROUND(H209*25%,0)</f>
        <v>16</v>
      </c>
      <c r="K209" s="61">
        <f t="shared" ref="K209:K258" si="34">ROUND(H209*30%,0)</f>
        <v>19</v>
      </c>
      <c r="L209" s="69">
        <f t="shared" ref="L209:L261" si="35">H209-SUM(J209,K209)</f>
        <v>29</v>
      </c>
      <c r="M209" s="71">
        <f t="shared" si="32"/>
        <v>315</v>
      </c>
    </row>
    <row r="210" spans="1:13" x14ac:dyDescent="0.2">
      <c r="A210" s="54">
        <v>100</v>
      </c>
      <c r="B210" s="57" t="s">
        <v>164</v>
      </c>
      <c r="C210" s="58" t="s">
        <v>190</v>
      </c>
      <c r="D210" s="58" t="s">
        <v>191</v>
      </c>
      <c r="E210" s="58" t="s">
        <v>29</v>
      </c>
      <c r="F210" s="58" t="s">
        <v>30</v>
      </c>
      <c r="G210" s="59">
        <v>165</v>
      </c>
      <c r="H210" s="60">
        <v>64</v>
      </c>
      <c r="I210" s="66">
        <f t="shared" si="30"/>
        <v>229</v>
      </c>
      <c r="J210" s="68">
        <f t="shared" si="33"/>
        <v>16</v>
      </c>
      <c r="K210" s="61">
        <f t="shared" si="34"/>
        <v>19</v>
      </c>
      <c r="L210" s="69">
        <f t="shared" si="35"/>
        <v>29</v>
      </c>
      <c r="M210" s="71">
        <f t="shared" si="32"/>
        <v>344</v>
      </c>
    </row>
    <row r="211" spans="1:13" x14ac:dyDescent="0.2">
      <c r="A211" s="54">
        <v>100</v>
      </c>
      <c r="B211" s="57" t="s">
        <v>164</v>
      </c>
      <c r="C211" s="58" t="s">
        <v>190</v>
      </c>
      <c r="D211" s="58" t="s">
        <v>191</v>
      </c>
      <c r="E211" s="58" t="s">
        <v>31</v>
      </c>
      <c r="F211" s="58" t="s">
        <v>32</v>
      </c>
      <c r="G211" s="59">
        <v>258</v>
      </c>
      <c r="H211" s="60">
        <v>64</v>
      </c>
      <c r="I211" s="66">
        <f t="shared" si="30"/>
        <v>322</v>
      </c>
      <c r="J211" s="68">
        <f t="shared" si="33"/>
        <v>16</v>
      </c>
      <c r="K211" s="61">
        <f t="shared" si="34"/>
        <v>19</v>
      </c>
      <c r="L211" s="69">
        <f t="shared" si="35"/>
        <v>29</v>
      </c>
      <c r="M211" s="71">
        <f t="shared" si="32"/>
        <v>483</v>
      </c>
    </row>
    <row r="212" spans="1:13" x14ac:dyDescent="0.2">
      <c r="A212" s="54">
        <v>100</v>
      </c>
      <c r="B212" s="57" t="s">
        <v>164</v>
      </c>
      <c r="C212" s="58" t="s">
        <v>190</v>
      </c>
      <c r="D212" s="58" t="s">
        <v>191</v>
      </c>
      <c r="E212" s="58" t="s">
        <v>33</v>
      </c>
      <c r="F212" s="58" t="s">
        <v>34</v>
      </c>
      <c r="G212" s="59">
        <v>146</v>
      </c>
      <c r="H212" s="60">
        <v>64</v>
      </c>
      <c r="I212" s="66">
        <f t="shared" si="30"/>
        <v>210</v>
      </c>
      <c r="J212" s="68">
        <f t="shared" si="33"/>
        <v>16</v>
      </c>
      <c r="K212" s="61">
        <f t="shared" si="34"/>
        <v>19</v>
      </c>
      <c r="L212" s="69">
        <f t="shared" si="35"/>
        <v>29</v>
      </c>
      <c r="M212" s="71">
        <f t="shared" si="32"/>
        <v>315</v>
      </c>
    </row>
    <row r="213" spans="1:13" x14ac:dyDescent="0.2">
      <c r="A213" s="53">
        <v>101</v>
      </c>
      <c r="B213" s="62" t="s">
        <v>164</v>
      </c>
      <c r="C213" s="63" t="s">
        <v>192</v>
      </c>
      <c r="D213" s="63" t="s">
        <v>193</v>
      </c>
      <c r="E213" s="63" t="s">
        <v>27</v>
      </c>
      <c r="F213" s="63" t="s">
        <v>28</v>
      </c>
      <c r="G213" s="64">
        <v>133</v>
      </c>
      <c r="H213" s="60">
        <v>64</v>
      </c>
      <c r="I213" s="66">
        <f t="shared" si="30"/>
        <v>197</v>
      </c>
      <c r="J213" s="68">
        <f t="shared" si="33"/>
        <v>16</v>
      </c>
      <c r="K213" s="61">
        <f t="shared" si="34"/>
        <v>19</v>
      </c>
      <c r="L213" s="69">
        <f t="shared" si="35"/>
        <v>29</v>
      </c>
      <c r="M213" s="71">
        <f t="shared" si="32"/>
        <v>296</v>
      </c>
    </row>
    <row r="214" spans="1:13" x14ac:dyDescent="0.2">
      <c r="A214" s="53">
        <v>101</v>
      </c>
      <c r="B214" s="62" t="s">
        <v>164</v>
      </c>
      <c r="C214" s="63" t="s">
        <v>192</v>
      </c>
      <c r="D214" s="63" t="s">
        <v>193</v>
      </c>
      <c r="E214" s="63" t="s">
        <v>29</v>
      </c>
      <c r="F214" s="63" t="s">
        <v>30</v>
      </c>
      <c r="G214" s="64">
        <v>152</v>
      </c>
      <c r="H214" s="60">
        <v>64</v>
      </c>
      <c r="I214" s="66">
        <f t="shared" si="30"/>
        <v>216</v>
      </c>
      <c r="J214" s="68">
        <f t="shared" si="33"/>
        <v>16</v>
      </c>
      <c r="K214" s="61">
        <f t="shared" si="34"/>
        <v>19</v>
      </c>
      <c r="L214" s="69">
        <f t="shared" si="35"/>
        <v>29</v>
      </c>
      <c r="M214" s="71">
        <f t="shared" si="32"/>
        <v>324</v>
      </c>
    </row>
    <row r="215" spans="1:13" x14ac:dyDescent="0.2">
      <c r="A215" s="53">
        <v>101</v>
      </c>
      <c r="B215" s="62" t="s">
        <v>164</v>
      </c>
      <c r="C215" s="63" t="s">
        <v>192</v>
      </c>
      <c r="D215" s="63" t="s">
        <v>193</v>
      </c>
      <c r="E215" s="63" t="s">
        <v>31</v>
      </c>
      <c r="F215" s="63" t="s">
        <v>32</v>
      </c>
      <c r="G215" s="64">
        <v>214</v>
      </c>
      <c r="H215" s="60">
        <v>64</v>
      </c>
      <c r="I215" s="66">
        <f t="shared" si="30"/>
        <v>278</v>
      </c>
      <c r="J215" s="68">
        <f t="shared" si="33"/>
        <v>16</v>
      </c>
      <c r="K215" s="61">
        <f t="shared" si="34"/>
        <v>19</v>
      </c>
      <c r="L215" s="69">
        <f t="shared" si="35"/>
        <v>29</v>
      </c>
      <c r="M215" s="71">
        <f t="shared" si="32"/>
        <v>417</v>
      </c>
    </row>
    <row r="216" spans="1:13" x14ac:dyDescent="0.2">
      <c r="A216" s="53">
        <v>101</v>
      </c>
      <c r="B216" s="62" t="s">
        <v>164</v>
      </c>
      <c r="C216" s="63" t="s">
        <v>192</v>
      </c>
      <c r="D216" s="63" t="s">
        <v>193</v>
      </c>
      <c r="E216" s="63" t="s">
        <v>33</v>
      </c>
      <c r="F216" s="63" t="s">
        <v>34</v>
      </c>
      <c r="G216" s="64">
        <v>133</v>
      </c>
      <c r="H216" s="60">
        <v>64</v>
      </c>
      <c r="I216" s="66">
        <f t="shared" si="30"/>
        <v>197</v>
      </c>
      <c r="J216" s="68">
        <f t="shared" si="33"/>
        <v>16</v>
      </c>
      <c r="K216" s="61">
        <f t="shared" si="34"/>
        <v>19</v>
      </c>
      <c r="L216" s="69">
        <f t="shared" si="35"/>
        <v>29</v>
      </c>
      <c r="M216" s="71">
        <f t="shared" si="32"/>
        <v>296</v>
      </c>
    </row>
    <row r="217" spans="1:13" x14ac:dyDescent="0.2">
      <c r="A217" s="54">
        <v>102</v>
      </c>
      <c r="B217" s="57" t="s">
        <v>164</v>
      </c>
      <c r="C217" s="58" t="s">
        <v>194</v>
      </c>
      <c r="D217" s="58" t="s">
        <v>195</v>
      </c>
      <c r="E217" s="58" t="s">
        <v>27</v>
      </c>
      <c r="F217" s="58" t="s">
        <v>169</v>
      </c>
      <c r="G217" s="59">
        <v>98</v>
      </c>
      <c r="H217" s="60">
        <v>64</v>
      </c>
      <c r="I217" s="66">
        <f t="shared" si="30"/>
        <v>162</v>
      </c>
      <c r="J217" s="68">
        <f t="shared" si="33"/>
        <v>16</v>
      </c>
      <c r="K217" s="61">
        <f t="shared" si="34"/>
        <v>19</v>
      </c>
      <c r="L217" s="69">
        <f t="shared" si="35"/>
        <v>29</v>
      </c>
      <c r="M217" s="71">
        <f t="shared" si="32"/>
        <v>243</v>
      </c>
    </row>
    <row r="218" spans="1:13" x14ac:dyDescent="0.2">
      <c r="A218" s="54">
        <v>102</v>
      </c>
      <c r="B218" s="57" t="s">
        <v>164</v>
      </c>
      <c r="C218" s="58" t="s">
        <v>194</v>
      </c>
      <c r="D218" s="58" t="s">
        <v>195</v>
      </c>
      <c r="E218" s="58" t="s">
        <v>170</v>
      </c>
      <c r="F218" s="58" t="s">
        <v>52</v>
      </c>
      <c r="G218" s="59">
        <v>191</v>
      </c>
      <c r="H218" s="60">
        <v>64</v>
      </c>
      <c r="I218" s="66">
        <f t="shared" si="30"/>
        <v>255</v>
      </c>
      <c r="J218" s="68">
        <f t="shared" si="33"/>
        <v>16</v>
      </c>
      <c r="K218" s="61">
        <f t="shared" si="34"/>
        <v>19</v>
      </c>
      <c r="L218" s="69">
        <f t="shared" si="35"/>
        <v>29</v>
      </c>
      <c r="M218" s="71">
        <f t="shared" si="32"/>
        <v>383</v>
      </c>
    </row>
    <row r="219" spans="1:13" x14ac:dyDescent="0.2">
      <c r="A219" s="54">
        <v>102</v>
      </c>
      <c r="B219" s="57" t="s">
        <v>164</v>
      </c>
      <c r="C219" s="58" t="s">
        <v>194</v>
      </c>
      <c r="D219" s="58" t="s">
        <v>195</v>
      </c>
      <c r="E219" s="58" t="s">
        <v>53</v>
      </c>
      <c r="F219" s="58" t="s">
        <v>34</v>
      </c>
      <c r="G219" s="59">
        <v>98</v>
      </c>
      <c r="H219" s="60">
        <v>64</v>
      </c>
      <c r="I219" s="66">
        <f t="shared" si="30"/>
        <v>162</v>
      </c>
      <c r="J219" s="68">
        <f t="shared" si="33"/>
        <v>16</v>
      </c>
      <c r="K219" s="61">
        <f t="shared" si="34"/>
        <v>19</v>
      </c>
      <c r="L219" s="69">
        <f t="shared" si="35"/>
        <v>29</v>
      </c>
      <c r="M219" s="71">
        <f t="shared" si="32"/>
        <v>243</v>
      </c>
    </row>
    <row r="220" spans="1:13" x14ac:dyDescent="0.2">
      <c r="A220" s="53">
        <v>103</v>
      </c>
      <c r="B220" s="62" t="s">
        <v>164</v>
      </c>
      <c r="C220" s="63" t="s">
        <v>196</v>
      </c>
      <c r="D220" s="63" t="s">
        <v>196</v>
      </c>
      <c r="E220" s="63" t="s">
        <v>27</v>
      </c>
      <c r="F220" s="63" t="s">
        <v>169</v>
      </c>
      <c r="G220" s="64">
        <v>130</v>
      </c>
      <c r="H220" s="60">
        <v>69</v>
      </c>
      <c r="I220" s="66">
        <f t="shared" si="30"/>
        <v>199</v>
      </c>
      <c r="J220" s="68">
        <f t="shared" si="33"/>
        <v>17</v>
      </c>
      <c r="K220" s="61">
        <v>19</v>
      </c>
      <c r="L220" s="69">
        <f t="shared" si="35"/>
        <v>33</v>
      </c>
      <c r="M220" s="71">
        <f t="shared" si="32"/>
        <v>299</v>
      </c>
    </row>
    <row r="221" spans="1:13" x14ac:dyDescent="0.2">
      <c r="A221" s="53">
        <v>103</v>
      </c>
      <c r="B221" s="62" t="s">
        <v>164</v>
      </c>
      <c r="C221" s="63" t="s">
        <v>196</v>
      </c>
      <c r="D221" s="63" t="s">
        <v>196</v>
      </c>
      <c r="E221" s="63" t="s">
        <v>170</v>
      </c>
      <c r="F221" s="63" t="s">
        <v>46</v>
      </c>
      <c r="G221" s="64">
        <v>197</v>
      </c>
      <c r="H221" s="60">
        <v>69</v>
      </c>
      <c r="I221" s="66">
        <f t="shared" si="30"/>
        <v>266</v>
      </c>
      <c r="J221" s="68">
        <f t="shared" si="33"/>
        <v>17</v>
      </c>
      <c r="K221" s="61">
        <v>19</v>
      </c>
      <c r="L221" s="69">
        <f t="shared" si="35"/>
        <v>33</v>
      </c>
      <c r="M221" s="71">
        <f t="shared" si="32"/>
        <v>399</v>
      </c>
    </row>
    <row r="222" spans="1:13" x14ac:dyDescent="0.2">
      <c r="A222" s="53">
        <v>103</v>
      </c>
      <c r="B222" s="62" t="s">
        <v>164</v>
      </c>
      <c r="C222" s="63" t="s">
        <v>196</v>
      </c>
      <c r="D222" s="63" t="s">
        <v>196</v>
      </c>
      <c r="E222" s="63" t="s">
        <v>47</v>
      </c>
      <c r="F222" s="63" t="s">
        <v>34</v>
      </c>
      <c r="G222" s="64">
        <v>130</v>
      </c>
      <c r="H222" s="60">
        <v>69</v>
      </c>
      <c r="I222" s="66">
        <f t="shared" si="30"/>
        <v>199</v>
      </c>
      <c r="J222" s="68">
        <f t="shared" si="33"/>
        <v>17</v>
      </c>
      <c r="K222" s="61">
        <v>19</v>
      </c>
      <c r="L222" s="69">
        <f t="shared" si="35"/>
        <v>33</v>
      </c>
      <c r="M222" s="71">
        <f t="shared" si="32"/>
        <v>299</v>
      </c>
    </row>
    <row r="223" spans="1:13" x14ac:dyDescent="0.2">
      <c r="A223" s="54">
        <v>104</v>
      </c>
      <c r="B223" s="57" t="s">
        <v>164</v>
      </c>
      <c r="C223" s="58" t="s">
        <v>197</v>
      </c>
      <c r="D223" s="58" t="s">
        <v>198</v>
      </c>
      <c r="E223" s="58" t="s">
        <v>27</v>
      </c>
      <c r="F223" s="58" t="s">
        <v>169</v>
      </c>
      <c r="G223" s="59">
        <v>104</v>
      </c>
      <c r="H223" s="60">
        <v>64</v>
      </c>
      <c r="I223" s="66">
        <f t="shared" si="30"/>
        <v>168</v>
      </c>
      <c r="J223" s="68">
        <f t="shared" si="33"/>
        <v>16</v>
      </c>
      <c r="K223" s="61">
        <f t="shared" si="34"/>
        <v>19</v>
      </c>
      <c r="L223" s="69">
        <f t="shared" si="35"/>
        <v>29</v>
      </c>
      <c r="M223" s="71">
        <f t="shared" si="32"/>
        <v>252</v>
      </c>
    </row>
    <row r="224" spans="1:13" x14ac:dyDescent="0.2">
      <c r="A224" s="54">
        <v>104</v>
      </c>
      <c r="B224" s="57" t="s">
        <v>164</v>
      </c>
      <c r="C224" s="58" t="s">
        <v>197</v>
      </c>
      <c r="D224" s="58" t="s">
        <v>198</v>
      </c>
      <c r="E224" s="58" t="s">
        <v>170</v>
      </c>
      <c r="F224" s="58" t="s">
        <v>52</v>
      </c>
      <c r="G224" s="59">
        <v>186</v>
      </c>
      <c r="H224" s="60">
        <v>64</v>
      </c>
      <c r="I224" s="66">
        <f t="shared" si="30"/>
        <v>250</v>
      </c>
      <c r="J224" s="68">
        <f t="shared" si="33"/>
        <v>16</v>
      </c>
      <c r="K224" s="61">
        <f t="shared" si="34"/>
        <v>19</v>
      </c>
      <c r="L224" s="69">
        <f t="shared" si="35"/>
        <v>29</v>
      </c>
      <c r="M224" s="71">
        <f t="shared" si="32"/>
        <v>375</v>
      </c>
    </row>
    <row r="225" spans="1:13" x14ac:dyDescent="0.2">
      <c r="A225" s="54">
        <v>104</v>
      </c>
      <c r="B225" s="57" t="s">
        <v>164</v>
      </c>
      <c r="C225" s="58" t="s">
        <v>197</v>
      </c>
      <c r="D225" s="58" t="s">
        <v>198</v>
      </c>
      <c r="E225" s="58" t="s">
        <v>53</v>
      </c>
      <c r="F225" s="58" t="s">
        <v>34</v>
      </c>
      <c r="G225" s="59">
        <v>104</v>
      </c>
      <c r="H225" s="60">
        <v>64</v>
      </c>
      <c r="I225" s="66">
        <f t="shared" si="30"/>
        <v>168</v>
      </c>
      <c r="J225" s="68">
        <f t="shared" si="33"/>
        <v>16</v>
      </c>
      <c r="K225" s="61">
        <f t="shared" si="34"/>
        <v>19</v>
      </c>
      <c r="L225" s="69">
        <f t="shared" si="35"/>
        <v>29</v>
      </c>
      <c r="M225" s="71">
        <f t="shared" si="32"/>
        <v>252</v>
      </c>
    </row>
    <row r="226" spans="1:13" x14ac:dyDescent="0.2">
      <c r="A226" s="53">
        <v>105</v>
      </c>
      <c r="B226" s="62" t="s">
        <v>164</v>
      </c>
      <c r="C226" s="63" t="s">
        <v>199</v>
      </c>
      <c r="D226" s="63" t="s">
        <v>200</v>
      </c>
      <c r="E226" s="63" t="s">
        <v>27</v>
      </c>
      <c r="F226" s="63" t="s">
        <v>75</v>
      </c>
      <c r="G226" s="64">
        <v>139</v>
      </c>
      <c r="H226" s="60">
        <v>69</v>
      </c>
      <c r="I226" s="66">
        <f t="shared" si="30"/>
        <v>208</v>
      </c>
      <c r="J226" s="68">
        <f t="shared" si="33"/>
        <v>17</v>
      </c>
      <c r="K226" s="61">
        <v>19</v>
      </c>
      <c r="L226" s="69">
        <f t="shared" si="35"/>
        <v>33</v>
      </c>
      <c r="M226" s="71">
        <f t="shared" si="32"/>
        <v>312</v>
      </c>
    </row>
    <row r="227" spans="1:13" x14ac:dyDescent="0.2">
      <c r="A227" s="53">
        <v>105</v>
      </c>
      <c r="B227" s="62" t="s">
        <v>164</v>
      </c>
      <c r="C227" s="63" t="s">
        <v>199</v>
      </c>
      <c r="D227" s="63" t="s">
        <v>200</v>
      </c>
      <c r="E227" s="63" t="s">
        <v>76</v>
      </c>
      <c r="F227" s="63" t="s">
        <v>52</v>
      </c>
      <c r="G227" s="64">
        <v>159</v>
      </c>
      <c r="H227" s="60">
        <v>69</v>
      </c>
      <c r="I227" s="66">
        <f t="shared" si="30"/>
        <v>228</v>
      </c>
      <c r="J227" s="68">
        <f t="shared" si="33"/>
        <v>17</v>
      </c>
      <c r="K227" s="61">
        <v>19</v>
      </c>
      <c r="L227" s="69">
        <f t="shared" si="35"/>
        <v>33</v>
      </c>
      <c r="M227" s="71">
        <f t="shared" si="32"/>
        <v>342</v>
      </c>
    </row>
    <row r="228" spans="1:13" x14ac:dyDescent="0.2">
      <c r="A228" s="53">
        <v>105</v>
      </c>
      <c r="B228" s="62" t="s">
        <v>164</v>
      </c>
      <c r="C228" s="63" t="s">
        <v>199</v>
      </c>
      <c r="D228" s="63" t="s">
        <v>200</v>
      </c>
      <c r="E228" s="63" t="s">
        <v>53</v>
      </c>
      <c r="F228" s="63" t="s">
        <v>34</v>
      </c>
      <c r="G228" s="64">
        <v>139</v>
      </c>
      <c r="H228" s="60">
        <v>69</v>
      </c>
      <c r="I228" s="66">
        <f t="shared" si="30"/>
        <v>208</v>
      </c>
      <c r="J228" s="68">
        <f t="shared" si="33"/>
        <v>17</v>
      </c>
      <c r="K228" s="61">
        <v>19</v>
      </c>
      <c r="L228" s="69">
        <f t="shared" si="35"/>
        <v>33</v>
      </c>
      <c r="M228" s="71">
        <f t="shared" si="32"/>
        <v>312</v>
      </c>
    </row>
    <row r="229" spans="1:13" x14ac:dyDescent="0.2">
      <c r="A229" s="54">
        <v>106</v>
      </c>
      <c r="B229" s="57" t="s">
        <v>164</v>
      </c>
      <c r="C229" s="58" t="s">
        <v>201</v>
      </c>
      <c r="D229" s="58" t="s">
        <v>202</v>
      </c>
      <c r="E229" s="58" t="s">
        <v>27</v>
      </c>
      <c r="F229" s="58" t="s">
        <v>169</v>
      </c>
      <c r="G229" s="59">
        <v>126</v>
      </c>
      <c r="H229" s="60">
        <v>69</v>
      </c>
      <c r="I229" s="66">
        <f t="shared" si="30"/>
        <v>195</v>
      </c>
      <c r="J229" s="68">
        <f t="shared" si="33"/>
        <v>17</v>
      </c>
      <c r="K229" s="61">
        <v>19</v>
      </c>
      <c r="L229" s="69">
        <f t="shared" si="35"/>
        <v>33</v>
      </c>
      <c r="M229" s="71">
        <f t="shared" si="32"/>
        <v>293</v>
      </c>
    </row>
    <row r="230" spans="1:13" x14ac:dyDescent="0.2">
      <c r="A230" s="54">
        <v>106</v>
      </c>
      <c r="B230" s="57" t="s">
        <v>164</v>
      </c>
      <c r="C230" s="58" t="s">
        <v>201</v>
      </c>
      <c r="D230" s="58" t="s">
        <v>202</v>
      </c>
      <c r="E230" s="58" t="s">
        <v>170</v>
      </c>
      <c r="F230" s="58" t="s">
        <v>52</v>
      </c>
      <c r="G230" s="59">
        <v>192</v>
      </c>
      <c r="H230" s="60">
        <v>69</v>
      </c>
      <c r="I230" s="66">
        <f t="shared" si="30"/>
        <v>261</v>
      </c>
      <c r="J230" s="68">
        <f t="shared" si="33"/>
        <v>17</v>
      </c>
      <c r="K230" s="61">
        <v>19</v>
      </c>
      <c r="L230" s="69">
        <f t="shared" si="35"/>
        <v>33</v>
      </c>
      <c r="M230" s="71">
        <f t="shared" si="32"/>
        <v>392</v>
      </c>
    </row>
    <row r="231" spans="1:13" x14ac:dyDescent="0.2">
      <c r="A231" s="54">
        <v>106</v>
      </c>
      <c r="B231" s="57" t="s">
        <v>164</v>
      </c>
      <c r="C231" s="58" t="s">
        <v>201</v>
      </c>
      <c r="D231" s="58" t="s">
        <v>202</v>
      </c>
      <c r="E231" s="58" t="s">
        <v>53</v>
      </c>
      <c r="F231" s="58" t="s">
        <v>34</v>
      </c>
      <c r="G231" s="59">
        <v>126</v>
      </c>
      <c r="H231" s="60">
        <v>69</v>
      </c>
      <c r="I231" s="66">
        <f t="shared" si="30"/>
        <v>195</v>
      </c>
      <c r="J231" s="68">
        <f t="shared" si="33"/>
        <v>17</v>
      </c>
      <c r="K231" s="61">
        <v>19</v>
      </c>
      <c r="L231" s="69">
        <f t="shared" si="35"/>
        <v>33</v>
      </c>
      <c r="M231" s="71">
        <f t="shared" si="32"/>
        <v>293</v>
      </c>
    </row>
    <row r="232" spans="1:13" x14ac:dyDescent="0.2">
      <c r="A232" s="53">
        <v>107</v>
      </c>
      <c r="B232" s="62" t="s">
        <v>164</v>
      </c>
      <c r="C232" s="63" t="s">
        <v>203</v>
      </c>
      <c r="D232" s="63" t="s">
        <v>204</v>
      </c>
      <c r="E232" s="63" t="s">
        <v>27</v>
      </c>
      <c r="F232" s="63" t="s">
        <v>36</v>
      </c>
      <c r="G232" s="64">
        <v>111</v>
      </c>
      <c r="H232" s="60">
        <v>64</v>
      </c>
      <c r="I232" s="66">
        <f t="shared" si="30"/>
        <v>175</v>
      </c>
      <c r="J232" s="68">
        <f t="shared" si="33"/>
        <v>16</v>
      </c>
      <c r="K232" s="61">
        <f t="shared" si="34"/>
        <v>19</v>
      </c>
      <c r="L232" s="69">
        <f t="shared" si="35"/>
        <v>29</v>
      </c>
      <c r="M232" s="71">
        <f t="shared" si="32"/>
        <v>263</v>
      </c>
    </row>
    <row r="233" spans="1:13" x14ac:dyDescent="0.2">
      <c r="A233" s="53">
        <v>107</v>
      </c>
      <c r="B233" s="62" t="s">
        <v>164</v>
      </c>
      <c r="C233" s="63" t="s">
        <v>203</v>
      </c>
      <c r="D233" s="63" t="s">
        <v>204</v>
      </c>
      <c r="E233" s="63" t="s">
        <v>37</v>
      </c>
      <c r="F233" s="63" t="s">
        <v>52</v>
      </c>
      <c r="G233" s="64">
        <v>148</v>
      </c>
      <c r="H233" s="60">
        <v>64</v>
      </c>
      <c r="I233" s="66">
        <f t="shared" si="30"/>
        <v>212</v>
      </c>
      <c r="J233" s="68">
        <f t="shared" si="33"/>
        <v>16</v>
      </c>
      <c r="K233" s="61">
        <f t="shared" si="34"/>
        <v>19</v>
      </c>
      <c r="L233" s="69">
        <f t="shared" si="35"/>
        <v>29</v>
      </c>
      <c r="M233" s="71">
        <f t="shared" si="32"/>
        <v>318</v>
      </c>
    </row>
    <row r="234" spans="1:13" x14ac:dyDescent="0.2">
      <c r="A234" s="53">
        <v>107</v>
      </c>
      <c r="B234" s="62" t="s">
        <v>164</v>
      </c>
      <c r="C234" s="63" t="s">
        <v>203</v>
      </c>
      <c r="D234" s="63" t="s">
        <v>204</v>
      </c>
      <c r="E234" s="63" t="s">
        <v>53</v>
      </c>
      <c r="F234" s="63" t="s">
        <v>34</v>
      </c>
      <c r="G234" s="64">
        <v>111</v>
      </c>
      <c r="H234" s="60">
        <v>64</v>
      </c>
      <c r="I234" s="66">
        <f t="shared" si="30"/>
        <v>175</v>
      </c>
      <c r="J234" s="68">
        <f t="shared" si="33"/>
        <v>16</v>
      </c>
      <c r="K234" s="61">
        <f t="shared" si="34"/>
        <v>19</v>
      </c>
      <c r="L234" s="69">
        <f t="shared" si="35"/>
        <v>29</v>
      </c>
      <c r="M234" s="71">
        <f t="shared" si="32"/>
        <v>263</v>
      </c>
    </row>
    <row r="235" spans="1:13" x14ac:dyDescent="0.2">
      <c r="A235" s="54">
        <v>108</v>
      </c>
      <c r="B235" s="57" t="s">
        <v>164</v>
      </c>
      <c r="C235" s="58" t="s">
        <v>205</v>
      </c>
      <c r="D235" s="58" t="s">
        <v>206</v>
      </c>
      <c r="E235" s="58" t="s">
        <v>27</v>
      </c>
      <c r="F235" s="58" t="s">
        <v>36</v>
      </c>
      <c r="G235" s="59">
        <v>133</v>
      </c>
      <c r="H235" s="60">
        <v>69</v>
      </c>
      <c r="I235" s="66">
        <f t="shared" si="30"/>
        <v>202</v>
      </c>
      <c r="J235" s="68">
        <f t="shared" si="33"/>
        <v>17</v>
      </c>
      <c r="K235" s="61">
        <v>19</v>
      </c>
      <c r="L235" s="69">
        <f t="shared" si="35"/>
        <v>33</v>
      </c>
      <c r="M235" s="71">
        <f t="shared" si="32"/>
        <v>303</v>
      </c>
    </row>
    <row r="236" spans="1:13" x14ac:dyDescent="0.2">
      <c r="A236" s="54">
        <v>108</v>
      </c>
      <c r="B236" s="57" t="s">
        <v>164</v>
      </c>
      <c r="C236" s="58" t="s">
        <v>205</v>
      </c>
      <c r="D236" s="58" t="s">
        <v>206</v>
      </c>
      <c r="E236" s="58" t="s">
        <v>37</v>
      </c>
      <c r="F236" s="58" t="s">
        <v>46</v>
      </c>
      <c r="G236" s="59">
        <v>173</v>
      </c>
      <c r="H236" s="60">
        <v>69</v>
      </c>
      <c r="I236" s="66">
        <f t="shared" si="30"/>
        <v>242</v>
      </c>
      <c r="J236" s="68">
        <f t="shared" si="33"/>
        <v>17</v>
      </c>
      <c r="K236" s="61">
        <v>19</v>
      </c>
      <c r="L236" s="69">
        <f t="shared" si="35"/>
        <v>33</v>
      </c>
      <c r="M236" s="71">
        <f t="shared" si="32"/>
        <v>363</v>
      </c>
    </row>
    <row r="237" spans="1:13" x14ac:dyDescent="0.2">
      <c r="A237" s="54">
        <v>108</v>
      </c>
      <c r="B237" s="57" t="s">
        <v>164</v>
      </c>
      <c r="C237" s="58" t="s">
        <v>205</v>
      </c>
      <c r="D237" s="58" t="s">
        <v>206</v>
      </c>
      <c r="E237" s="58" t="s">
        <v>47</v>
      </c>
      <c r="F237" s="58" t="s">
        <v>34</v>
      </c>
      <c r="G237" s="59">
        <v>133</v>
      </c>
      <c r="H237" s="60">
        <v>69</v>
      </c>
      <c r="I237" s="66">
        <f t="shared" si="30"/>
        <v>202</v>
      </c>
      <c r="J237" s="68">
        <f t="shared" si="33"/>
        <v>17</v>
      </c>
      <c r="K237" s="61">
        <v>19</v>
      </c>
      <c r="L237" s="69">
        <f t="shared" si="35"/>
        <v>33</v>
      </c>
      <c r="M237" s="71">
        <f t="shared" si="32"/>
        <v>303</v>
      </c>
    </row>
    <row r="238" spans="1:13" x14ac:dyDescent="0.2">
      <c r="A238" s="53">
        <v>109</v>
      </c>
      <c r="B238" s="62" t="s">
        <v>164</v>
      </c>
      <c r="C238" s="63" t="s">
        <v>207</v>
      </c>
      <c r="D238" s="63" t="s">
        <v>208</v>
      </c>
      <c r="E238" s="63" t="s">
        <v>27</v>
      </c>
      <c r="F238" s="63" t="s">
        <v>75</v>
      </c>
      <c r="G238" s="64">
        <v>150</v>
      </c>
      <c r="H238" s="60">
        <v>69</v>
      </c>
      <c r="I238" s="66">
        <f t="shared" si="30"/>
        <v>219</v>
      </c>
      <c r="J238" s="68">
        <f t="shared" si="33"/>
        <v>17</v>
      </c>
      <c r="K238" s="61">
        <v>19</v>
      </c>
      <c r="L238" s="69">
        <f t="shared" si="35"/>
        <v>33</v>
      </c>
      <c r="M238" s="71">
        <f t="shared" si="32"/>
        <v>329</v>
      </c>
    </row>
    <row r="239" spans="1:13" x14ac:dyDescent="0.2">
      <c r="A239" s="53">
        <v>109</v>
      </c>
      <c r="B239" s="62" t="s">
        <v>164</v>
      </c>
      <c r="C239" s="63" t="s">
        <v>207</v>
      </c>
      <c r="D239" s="63" t="s">
        <v>208</v>
      </c>
      <c r="E239" s="63" t="s">
        <v>76</v>
      </c>
      <c r="F239" s="63" t="s">
        <v>46</v>
      </c>
      <c r="G239" s="64">
        <v>204</v>
      </c>
      <c r="H239" s="60">
        <v>69</v>
      </c>
      <c r="I239" s="66">
        <f t="shared" si="30"/>
        <v>273</v>
      </c>
      <c r="J239" s="68">
        <f t="shared" si="33"/>
        <v>17</v>
      </c>
      <c r="K239" s="61">
        <v>19</v>
      </c>
      <c r="L239" s="69">
        <f t="shared" si="35"/>
        <v>33</v>
      </c>
      <c r="M239" s="71">
        <f t="shared" si="32"/>
        <v>410</v>
      </c>
    </row>
    <row r="240" spans="1:13" x14ac:dyDescent="0.2">
      <c r="A240" s="53">
        <v>109</v>
      </c>
      <c r="B240" s="62" t="s">
        <v>164</v>
      </c>
      <c r="C240" s="63" t="s">
        <v>207</v>
      </c>
      <c r="D240" s="63" t="s">
        <v>208</v>
      </c>
      <c r="E240" s="63" t="s">
        <v>47</v>
      </c>
      <c r="F240" s="63" t="s">
        <v>34</v>
      </c>
      <c r="G240" s="64">
        <v>150</v>
      </c>
      <c r="H240" s="60">
        <v>69</v>
      </c>
      <c r="I240" s="66">
        <f t="shared" si="30"/>
        <v>219</v>
      </c>
      <c r="J240" s="68">
        <f t="shared" si="33"/>
        <v>17</v>
      </c>
      <c r="K240" s="61">
        <v>19</v>
      </c>
      <c r="L240" s="69">
        <f t="shared" si="35"/>
        <v>33</v>
      </c>
      <c r="M240" s="71">
        <f t="shared" si="32"/>
        <v>329</v>
      </c>
    </row>
    <row r="241" spans="1:13" x14ac:dyDescent="0.2">
      <c r="A241" s="54">
        <v>110</v>
      </c>
      <c r="B241" s="57" t="s">
        <v>209</v>
      </c>
      <c r="C241" s="58" t="s">
        <v>210</v>
      </c>
      <c r="D241" s="58" t="s">
        <v>211</v>
      </c>
      <c r="E241" s="58" t="s">
        <v>24</v>
      </c>
      <c r="F241" s="58" t="s">
        <v>24</v>
      </c>
      <c r="G241" s="59">
        <v>107</v>
      </c>
      <c r="H241" s="60">
        <v>59</v>
      </c>
      <c r="I241" s="66">
        <f t="shared" si="30"/>
        <v>166</v>
      </c>
      <c r="J241" s="68">
        <v>14</v>
      </c>
      <c r="K241" s="61">
        <v>17</v>
      </c>
      <c r="L241" s="69">
        <f t="shared" si="35"/>
        <v>28</v>
      </c>
      <c r="M241" s="71">
        <f t="shared" si="32"/>
        <v>249</v>
      </c>
    </row>
    <row r="242" spans="1:13" x14ac:dyDescent="0.2">
      <c r="A242" s="53">
        <v>111</v>
      </c>
      <c r="B242" s="62" t="s">
        <v>209</v>
      </c>
      <c r="C242" s="63" t="s">
        <v>212</v>
      </c>
      <c r="D242" s="63" t="s">
        <v>213</v>
      </c>
      <c r="E242" s="63" t="s">
        <v>24</v>
      </c>
      <c r="F242" s="63" t="s">
        <v>24</v>
      </c>
      <c r="G242" s="64">
        <v>163</v>
      </c>
      <c r="H242" s="60">
        <v>74</v>
      </c>
      <c r="I242" s="66">
        <f t="shared" si="30"/>
        <v>237</v>
      </c>
      <c r="J242" s="68">
        <v>18</v>
      </c>
      <c r="K242" s="61">
        <v>20</v>
      </c>
      <c r="L242" s="69">
        <f t="shared" si="35"/>
        <v>36</v>
      </c>
      <c r="M242" s="71">
        <f t="shared" si="32"/>
        <v>356</v>
      </c>
    </row>
    <row r="243" spans="1:13" x14ac:dyDescent="0.2">
      <c r="A243" s="54">
        <v>413</v>
      </c>
      <c r="B243" s="57" t="s">
        <v>209</v>
      </c>
      <c r="C243" s="58" t="s">
        <v>214</v>
      </c>
      <c r="D243" s="58" t="s">
        <v>215</v>
      </c>
      <c r="E243" s="58" t="s">
        <v>24</v>
      </c>
      <c r="F243" s="58" t="s">
        <v>24</v>
      </c>
      <c r="G243" s="59">
        <v>107</v>
      </c>
      <c r="H243" s="60">
        <v>59</v>
      </c>
      <c r="I243" s="66">
        <f t="shared" si="30"/>
        <v>166</v>
      </c>
      <c r="J243" s="68">
        <v>14</v>
      </c>
      <c r="K243" s="61">
        <v>17</v>
      </c>
      <c r="L243" s="69">
        <f t="shared" si="35"/>
        <v>28</v>
      </c>
      <c r="M243" s="71">
        <f t="shared" si="32"/>
        <v>249</v>
      </c>
    </row>
    <row r="244" spans="1:13" x14ac:dyDescent="0.2">
      <c r="A244" s="53">
        <v>115</v>
      </c>
      <c r="B244" s="62" t="s">
        <v>209</v>
      </c>
      <c r="C244" s="63" t="s">
        <v>216</v>
      </c>
      <c r="D244" s="63" t="s">
        <v>217</v>
      </c>
      <c r="E244" s="63" t="s">
        <v>27</v>
      </c>
      <c r="F244" s="63" t="s">
        <v>28</v>
      </c>
      <c r="G244" s="64">
        <v>161</v>
      </c>
      <c r="H244" s="60">
        <v>79</v>
      </c>
      <c r="I244" s="66">
        <f t="shared" si="30"/>
        <v>240</v>
      </c>
      <c r="J244" s="68">
        <v>19</v>
      </c>
      <c r="K244" s="61">
        <v>22</v>
      </c>
      <c r="L244" s="69">
        <f t="shared" si="35"/>
        <v>38</v>
      </c>
      <c r="M244" s="71">
        <f t="shared" si="32"/>
        <v>360</v>
      </c>
    </row>
    <row r="245" spans="1:13" x14ac:dyDescent="0.2">
      <c r="A245" s="53">
        <v>115</v>
      </c>
      <c r="B245" s="62" t="s">
        <v>209</v>
      </c>
      <c r="C245" s="63" t="s">
        <v>216</v>
      </c>
      <c r="D245" s="63" t="s">
        <v>217</v>
      </c>
      <c r="E245" s="63" t="s">
        <v>29</v>
      </c>
      <c r="F245" s="63" t="s">
        <v>32</v>
      </c>
      <c r="G245" s="64">
        <v>206</v>
      </c>
      <c r="H245" s="60">
        <v>79</v>
      </c>
      <c r="I245" s="66">
        <f t="shared" si="30"/>
        <v>285</v>
      </c>
      <c r="J245" s="68">
        <v>19</v>
      </c>
      <c r="K245" s="61">
        <v>22</v>
      </c>
      <c r="L245" s="69">
        <f t="shared" si="35"/>
        <v>38</v>
      </c>
      <c r="M245" s="71">
        <f t="shared" si="32"/>
        <v>428</v>
      </c>
    </row>
    <row r="246" spans="1:13" x14ac:dyDescent="0.2">
      <c r="A246" s="53">
        <v>115</v>
      </c>
      <c r="B246" s="62" t="s">
        <v>209</v>
      </c>
      <c r="C246" s="63" t="s">
        <v>216</v>
      </c>
      <c r="D246" s="63" t="s">
        <v>217</v>
      </c>
      <c r="E246" s="63" t="s">
        <v>33</v>
      </c>
      <c r="F246" s="63" t="s">
        <v>34</v>
      </c>
      <c r="G246" s="64">
        <v>161</v>
      </c>
      <c r="H246" s="60">
        <v>79</v>
      </c>
      <c r="I246" s="66">
        <f t="shared" si="30"/>
        <v>240</v>
      </c>
      <c r="J246" s="68">
        <v>19</v>
      </c>
      <c r="K246" s="61">
        <v>22</v>
      </c>
      <c r="L246" s="69">
        <f t="shared" si="35"/>
        <v>38</v>
      </c>
      <c r="M246" s="71">
        <f t="shared" si="32"/>
        <v>360</v>
      </c>
    </row>
    <row r="247" spans="1:13" x14ac:dyDescent="0.2">
      <c r="A247" s="54">
        <v>494</v>
      </c>
      <c r="B247" s="57" t="s">
        <v>209</v>
      </c>
      <c r="C247" s="58" t="s">
        <v>218</v>
      </c>
      <c r="D247" s="58" t="s">
        <v>219</v>
      </c>
      <c r="E247" s="58" t="s">
        <v>24</v>
      </c>
      <c r="F247" s="58" t="s">
        <v>24</v>
      </c>
      <c r="G247" s="59">
        <v>121</v>
      </c>
      <c r="H247" s="60">
        <v>64</v>
      </c>
      <c r="I247" s="66">
        <f t="shared" si="30"/>
        <v>185</v>
      </c>
      <c r="J247" s="68">
        <f t="shared" si="33"/>
        <v>16</v>
      </c>
      <c r="K247" s="61">
        <f t="shared" si="34"/>
        <v>19</v>
      </c>
      <c r="L247" s="69">
        <f t="shared" si="35"/>
        <v>29</v>
      </c>
      <c r="M247" s="71">
        <f t="shared" si="32"/>
        <v>278</v>
      </c>
    </row>
    <row r="248" spans="1:13" x14ac:dyDescent="0.2">
      <c r="A248" s="53">
        <v>116</v>
      </c>
      <c r="B248" s="62" t="s">
        <v>209</v>
      </c>
      <c r="C248" s="63" t="s">
        <v>220</v>
      </c>
      <c r="D248" s="63" t="s">
        <v>221</v>
      </c>
      <c r="E248" s="63" t="s">
        <v>27</v>
      </c>
      <c r="F248" s="63" t="s">
        <v>28</v>
      </c>
      <c r="G248" s="64">
        <v>130</v>
      </c>
      <c r="H248" s="60">
        <v>69</v>
      </c>
      <c r="I248" s="66">
        <f t="shared" si="30"/>
        <v>199</v>
      </c>
      <c r="J248" s="68">
        <f t="shared" si="33"/>
        <v>17</v>
      </c>
      <c r="K248" s="61">
        <v>19</v>
      </c>
      <c r="L248" s="69">
        <f t="shared" si="35"/>
        <v>33</v>
      </c>
      <c r="M248" s="71">
        <f t="shared" si="32"/>
        <v>299</v>
      </c>
    </row>
    <row r="249" spans="1:13" x14ac:dyDescent="0.2">
      <c r="A249" s="53">
        <v>116</v>
      </c>
      <c r="B249" s="62" t="s">
        <v>209</v>
      </c>
      <c r="C249" s="63" t="s">
        <v>220</v>
      </c>
      <c r="D249" s="63" t="s">
        <v>221</v>
      </c>
      <c r="E249" s="63" t="s">
        <v>29</v>
      </c>
      <c r="F249" s="63" t="s">
        <v>46</v>
      </c>
      <c r="G249" s="64">
        <v>147</v>
      </c>
      <c r="H249" s="60">
        <v>69</v>
      </c>
      <c r="I249" s="66">
        <f t="shared" si="30"/>
        <v>216</v>
      </c>
      <c r="J249" s="68">
        <f t="shared" si="33"/>
        <v>17</v>
      </c>
      <c r="K249" s="61">
        <v>19</v>
      </c>
      <c r="L249" s="69">
        <f t="shared" si="35"/>
        <v>33</v>
      </c>
      <c r="M249" s="71">
        <f t="shared" si="32"/>
        <v>324</v>
      </c>
    </row>
    <row r="250" spans="1:13" x14ac:dyDescent="0.2">
      <c r="A250" s="53">
        <v>116</v>
      </c>
      <c r="B250" s="62" t="s">
        <v>209</v>
      </c>
      <c r="C250" s="63" t="s">
        <v>220</v>
      </c>
      <c r="D250" s="63" t="s">
        <v>221</v>
      </c>
      <c r="E250" s="63" t="s">
        <v>47</v>
      </c>
      <c r="F250" s="63" t="s">
        <v>34</v>
      </c>
      <c r="G250" s="64">
        <v>130</v>
      </c>
      <c r="H250" s="60">
        <v>69</v>
      </c>
      <c r="I250" s="66">
        <f t="shared" si="30"/>
        <v>199</v>
      </c>
      <c r="J250" s="68">
        <f t="shared" si="33"/>
        <v>17</v>
      </c>
      <c r="K250" s="61">
        <v>19</v>
      </c>
      <c r="L250" s="69">
        <f t="shared" si="35"/>
        <v>33</v>
      </c>
      <c r="M250" s="71">
        <f t="shared" si="32"/>
        <v>299</v>
      </c>
    </row>
    <row r="251" spans="1:13" x14ac:dyDescent="0.2">
      <c r="A251" s="54">
        <v>476</v>
      </c>
      <c r="B251" s="57" t="s">
        <v>222</v>
      </c>
      <c r="C251" s="58" t="s">
        <v>223</v>
      </c>
      <c r="D251" s="58" t="s">
        <v>223</v>
      </c>
      <c r="E251" s="58" t="s">
        <v>27</v>
      </c>
      <c r="F251" s="58" t="s">
        <v>36</v>
      </c>
      <c r="G251" s="59">
        <v>105</v>
      </c>
      <c r="H251" s="60">
        <v>69</v>
      </c>
      <c r="I251" s="66">
        <f t="shared" si="30"/>
        <v>174</v>
      </c>
      <c r="J251" s="68">
        <f t="shared" si="33"/>
        <v>17</v>
      </c>
      <c r="K251" s="61">
        <v>19</v>
      </c>
      <c r="L251" s="69">
        <f t="shared" si="35"/>
        <v>33</v>
      </c>
      <c r="M251" s="71">
        <f t="shared" si="32"/>
        <v>261</v>
      </c>
    </row>
    <row r="252" spans="1:13" x14ac:dyDescent="0.2">
      <c r="A252" s="54">
        <v>476</v>
      </c>
      <c r="B252" s="57" t="s">
        <v>222</v>
      </c>
      <c r="C252" s="58" t="s">
        <v>223</v>
      </c>
      <c r="D252" s="58" t="s">
        <v>223</v>
      </c>
      <c r="E252" s="58" t="s">
        <v>37</v>
      </c>
      <c r="F252" s="58" t="s">
        <v>54</v>
      </c>
      <c r="G252" s="59">
        <v>111</v>
      </c>
      <c r="H252" s="60">
        <v>69</v>
      </c>
      <c r="I252" s="66">
        <f t="shared" si="30"/>
        <v>180</v>
      </c>
      <c r="J252" s="68">
        <f t="shared" si="33"/>
        <v>17</v>
      </c>
      <c r="K252" s="61">
        <v>19</v>
      </c>
      <c r="L252" s="69">
        <f t="shared" si="35"/>
        <v>33</v>
      </c>
      <c r="M252" s="71">
        <f t="shared" si="32"/>
        <v>270</v>
      </c>
    </row>
    <row r="253" spans="1:13" x14ac:dyDescent="0.2">
      <c r="A253" s="54">
        <v>476</v>
      </c>
      <c r="B253" s="57" t="s">
        <v>222</v>
      </c>
      <c r="C253" s="58" t="s">
        <v>223</v>
      </c>
      <c r="D253" s="58" t="s">
        <v>223</v>
      </c>
      <c r="E253" s="58" t="s">
        <v>55</v>
      </c>
      <c r="F253" s="58" t="s">
        <v>34</v>
      </c>
      <c r="G253" s="59">
        <v>105</v>
      </c>
      <c r="H253" s="60">
        <v>69</v>
      </c>
      <c r="I253" s="66">
        <f t="shared" si="30"/>
        <v>174</v>
      </c>
      <c r="J253" s="68">
        <f t="shared" si="33"/>
        <v>17</v>
      </c>
      <c r="K253" s="61">
        <v>19</v>
      </c>
      <c r="L253" s="69">
        <f t="shared" si="35"/>
        <v>33</v>
      </c>
      <c r="M253" s="71">
        <f t="shared" si="32"/>
        <v>261</v>
      </c>
    </row>
    <row r="254" spans="1:13" x14ac:dyDescent="0.2">
      <c r="A254" s="53">
        <v>118</v>
      </c>
      <c r="B254" s="62" t="s">
        <v>222</v>
      </c>
      <c r="C254" s="63" t="s">
        <v>224</v>
      </c>
      <c r="D254" s="63" t="s">
        <v>225</v>
      </c>
      <c r="E254" s="63" t="s">
        <v>24</v>
      </c>
      <c r="F254" s="63" t="s">
        <v>24</v>
      </c>
      <c r="G254" s="64">
        <v>111</v>
      </c>
      <c r="H254" s="60">
        <v>64</v>
      </c>
      <c r="I254" s="66">
        <f t="shared" si="30"/>
        <v>175</v>
      </c>
      <c r="J254" s="68">
        <f t="shared" si="33"/>
        <v>16</v>
      </c>
      <c r="K254" s="61">
        <f t="shared" si="34"/>
        <v>19</v>
      </c>
      <c r="L254" s="69">
        <f t="shared" si="35"/>
        <v>29</v>
      </c>
      <c r="M254" s="71">
        <f t="shared" si="32"/>
        <v>263</v>
      </c>
    </row>
    <row r="255" spans="1:13" x14ac:dyDescent="0.2">
      <c r="A255" s="54">
        <v>495</v>
      </c>
      <c r="B255" s="57" t="s">
        <v>226</v>
      </c>
      <c r="C255" s="58" t="s">
        <v>651</v>
      </c>
      <c r="D255" s="58" t="s">
        <v>650</v>
      </c>
      <c r="E255" s="58" t="s">
        <v>24</v>
      </c>
      <c r="F255" s="58" t="s">
        <v>24</v>
      </c>
      <c r="G255" s="59">
        <v>147</v>
      </c>
      <c r="H255" s="60">
        <v>74</v>
      </c>
      <c r="I255" s="66">
        <f t="shared" si="30"/>
        <v>221</v>
      </c>
      <c r="J255" s="68">
        <v>18</v>
      </c>
      <c r="K255" s="61">
        <v>20</v>
      </c>
      <c r="L255" s="69">
        <f t="shared" si="35"/>
        <v>36</v>
      </c>
      <c r="M255" s="71">
        <f t="shared" si="32"/>
        <v>332</v>
      </c>
    </row>
    <row r="256" spans="1:13" x14ac:dyDescent="0.2">
      <c r="A256" s="53">
        <v>120</v>
      </c>
      <c r="B256" s="62" t="s">
        <v>226</v>
      </c>
      <c r="C256" s="63" t="s">
        <v>227</v>
      </c>
      <c r="D256" s="63" t="s">
        <v>228</v>
      </c>
      <c r="E256" s="63" t="s">
        <v>27</v>
      </c>
      <c r="F256" s="63" t="s">
        <v>30</v>
      </c>
      <c r="G256" s="64">
        <v>105</v>
      </c>
      <c r="H256" s="60">
        <v>64</v>
      </c>
      <c r="I256" s="66">
        <f t="shared" si="30"/>
        <v>169</v>
      </c>
      <c r="J256" s="68">
        <f t="shared" si="33"/>
        <v>16</v>
      </c>
      <c r="K256" s="61">
        <f t="shared" si="34"/>
        <v>19</v>
      </c>
      <c r="L256" s="69">
        <f t="shared" si="35"/>
        <v>29</v>
      </c>
      <c r="M256" s="71">
        <f t="shared" si="32"/>
        <v>254</v>
      </c>
    </row>
    <row r="257" spans="1:13" x14ac:dyDescent="0.2">
      <c r="A257" s="53">
        <v>120</v>
      </c>
      <c r="B257" s="62" t="s">
        <v>226</v>
      </c>
      <c r="C257" s="63" t="s">
        <v>227</v>
      </c>
      <c r="D257" s="63" t="s">
        <v>228</v>
      </c>
      <c r="E257" s="63" t="s">
        <v>31</v>
      </c>
      <c r="F257" s="63" t="s">
        <v>54</v>
      </c>
      <c r="G257" s="64">
        <v>179</v>
      </c>
      <c r="H257" s="60">
        <v>64</v>
      </c>
      <c r="I257" s="66">
        <f t="shared" si="30"/>
        <v>243</v>
      </c>
      <c r="J257" s="68">
        <f t="shared" si="33"/>
        <v>16</v>
      </c>
      <c r="K257" s="61">
        <f t="shared" si="34"/>
        <v>19</v>
      </c>
      <c r="L257" s="69">
        <f t="shared" si="35"/>
        <v>29</v>
      </c>
      <c r="M257" s="71">
        <f t="shared" si="32"/>
        <v>365</v>
      </c>
    </row>
    <row r="258" spans="1:13" x14ac:dyDescent="0.2">
      <c r="A258" s="53">
        <v>120</v>
      </c>
      <c r="B258" s="62" t="s">
        <v>226</v>
      </c>
      <c r="C258" s="63" t="s">
        <v>227</v>
      </c>
      <c r="D258" s="63" t="s">
        <v>228</v>
      </c>
      <c r="E258" s="63" t="s">
        <v>55</v>
      </c>
      <c r="F258" s="63" t="s">
        <v>34</v>
      </c>
      <c r="G258" s="64">
        <v>105</v>
      </c>
      <c r="H258" s="60">
        <v>64</v>
      </c>
      <c r="I258" s="66">
        <f t="shared" si="30"/>
        <v>169</v>
      </c>
      <c r="J258" s="68">
        <f t="shared" si="33"/>
        <v>16</v>
      </c>
      <c r="K258" s="61">
        <f t="shared" si="34"/>
        <v>19</v>
      </c>
      <c r="L258" s="69">
        <f t="shared" si="35"/>
        <v>29</v>
      </c>
      <c r="M258" s="71">
        <f t="shared" si="32"/>
        <v>254</v>
      </c>
    </row>
    <row r="259" spans="1:13" x14ac:dyDescent="0.2">
      <c r="A259" s="54">
        <v>122</v>
      </c>
      <c r="B259" s="57" t="s">
        <v>226</v>
      </c>
      <c r="C259" s="58" t="s">
        <v>229</v>
      </c>
      <c r="D259" s="58" t="s">
        <v>230</v>
      </c>
      <c r="E259" s="58" t="s">
        <v>27</v>
      </c>
      <c r="F259" s="58" t="s">
        <v>75</v>
      </c>
      <c r="G259" s="59">
        <v>165</v>
      </c>
      <c r="H259" s="60">
        <v>74</v>
      </c>
      <c r="I259" s="66">
        <f t="shared" si="30"/>
        <v>239</v>
      </c>
      <c r="J259" s="68">
        <v>18</v>
      </c>
      <c r="K259" s="61">
        <v>20</v>
      </c>
      <c r="L259" s="69">
        <f t="shared" si="35"/>
        <v>36</v>
      </c>
      <c r="M259" s="71">
        <f t="shared" si="32"/>
        <v>359</v>
      </c>
    </row>
    <row r="260" spans="1:13" x14ac:dyDescent="0.2">
      <c r="A260" s="54">
        <v>122</v>
      </c>
      <c r="B260" s="57" t="s">
        <v>226</v>
      </c>
      <c r="C260" s="58" t="s">
        <v>229</v>
      </c>
      <c r="D260" s="58" t="s">
        <v>230</v>
      </c>
      <c r="E260" s="58" t="s">
        <v>76</v>
      </c>
      <c r="F260" s="58" t="s">
        <v>52</v>
      </c>
      <c r="G260" s="59">
        <v>288</v>
      </c>
      <c r="H260" s="60">
        <v>74</v>
      </c>
      <c r="I260" s="66">
        <f t="shared" si="30"/>
        <v>362</v>
      </c>
      <c r="J260" s="68">
        <v>18</v>
      </c>
      <c r="K260" s="61">
        <v>20</v>
      </c>
      <c r="L260" s="69">
        <f t="shared" si="35"/>
        <v>36</v>
      </c>
      <c r="M260" s="71">
        <f t="shared" si="32"/>
        <v>543</v>
      </c>
    </row>
    <row r="261" spans="1:13" x14ac:dyDescent="0.2">
      <c r="A261" s="54">
        <v>122</v>
      </c>
      <c r="B261" s="57" t="s">
        <v>226</v>
      </c>
      <c r="C261" s="58" t="s">
        <v>229</v>
      </c>
      <c r="D261" s="58" t="s">
        <v>230</v>
      </c>
      <c r="E261" s="58" t="s">
        <v>53</v>
      </c>
      <c r="F261" s="58" t="s">
        <v>30</v>
      </c>
      <c r="G261" s="59">
        <v>149</v>
      </c>
      <c r="H261" s="60">
        <v>74</v>
      </c>
      <c r="I261" s="66">
        <f t="shared" si="30"/>
        <v>223</v>
      </c>
      <c r="J261" s="68">
        <v>18</v>
      </c>
      <c r="K261" s="61">
        <v>20</v>
      </c>
      <c r="L261" s="69">
        <f t="shared" si="35"/>
        <v>36</v>
      </c>
      <c r="M261" s="71">
        <f t="shared" si="32"/>
        <v>335</v>
      </c>
    </row>
    <row r="262" spans="1:13" x14ac:dyDescent="0.2">
      <c r="A262" s="54">
        <v>122</v>
      </c>
      <c r="B262" s="57" t="s">
        <v>226</v>
      </c>
      <c r="C262" s="58" t="s">
        <v>229</v>
      </c>
      <c r="D262" s="58" t="s">
        <v>230</v>
      </c>
      <c r="E262" s="58" t="s">
        <v>31</v>
      </c>
      <c r="F262" s="58" t="s">
        <v>34</v>
      </c>
      <c r="G262" s="59">
        <v>275</v>
      </c>
      <c r="H262" s="60">
        <v>74</v>
      </c>
      <c r="I262" s="66">
        <f t="shared" ref="I262:I325" si="36">G262+H262</f>
        <v>349</v>
      </c>
      <c r="J262" s="68">
        <v>18</v>
      </c>
      <c r="K262" s="61">
        <v>20</v>
      </c>
      <c r="L262" s="69">
        <f t="shared" ref="L262" si="37">H262-SUM(J262,K262)</f>
        <v>36</v>
      </c>
      <c r="M262" s="71">
        <f t="shared" ref="M262:M325" si="38">ROUND(I262*150%,0)</f>
        <v>524</v>
      </c>
    </row>
    <row r="263" spans="1:13" x14ac:dyDescent="0.2">
      <c r="A263" s="53">
        <v>422</v>
      </c>
      <c r="B263" s="62" t="s">
        <v>231</v>
      </c>
      <c r="C263" s="63" t="s">
        <v>232</v>
      </c>
      <c r="D263" s="63" t="s">
        <v>233</v>
      </c>
      <c r="E263" s="63" t="s">
        <v>24</v>
      </c>
      <c r="F263" s="63" t="s">
        <v>24</v>
      </c>
      <c r="G263" s="64">
        <v>105</v>
      </c>
      <c r="H263" s="60">
        <v>64</v>
      </c>
      <c r="I263" s="66">
        <f t="shared" si="36"/>
        <v>169</v>
      </c>
      <c r="J263" s="68">
        <f t="shared" ref="J263:J325" si="39">ROUND(H263*25%,0)</f>
        <v>16</v>
      </c>
      <c r="K263" s="61">
        <f t="shared" ref="K263:K321" si="40">ROUND(H263*30%,0)</f>
        <v>19</v>
      </c>
      <c r="L263" s="69">
        <f t="shared" ref="L263:L325" si="41">H263-SUM(J263,K263)</f>
        <v>29</v>
      </c>
      <c r="M263" s="71">
        <f t="shared" si="38"/>
        <v>254</v>
      </c>
    </row>
    <row r="264" spans="1:13" x14ac:dyDescent="0.2">
      <c r="A264" s="54">
        <v>123</v>
      </c>
      <c r="B264" s="57" t="s">
        <v>231</v>
      </c>
      <c r="C264" s="58" t="s">
        <v>234</v>
      </c>
      <c r="D264" s="58" t="s">
        <v>235</v>
      </c>
      <c r="E264" s="58" t="s">
        <v>27</v>
      </c>
      <c r="F264" s="58" t="s">
        <v>75</v>
      </c>
      <c r="G264" s="59">
        <v>218</v>
      </c>
      <c r="H264" s="60">
        <v>79</v>
      </c>
      <c r="I264" s="66">
        <f t="shared" si="36"/>
        <v>297</v>
      </c>
      <c r="J264" s="68">
        <v>19</v>
      </c>
      <c r="K264" s="61">
        <v>22</v>
      </c>
      <c r="L264" s="69">
        <f t="shared" si="41"/>
        <v>38</v>
      </c>
      <c r="M264" s="71">
        <f t="shared" si="38"/>
        <v>446</v>
      </c>
    </row>
    <row r="265" spans="1:13" x14ac:dyDescent="0.2">
      <c r="A265" s="54">
        <v>123</v>
      </c>
      <c r="B265" s="57" t="s">
        <v>231</v>
      </c>
      <c r="C265" s="58" t="s">
        <v>234</v>
      </c>
      <c r="D265" s="58" t="s">
        <v>235</v>
      </c>
      <c r="E265" s="58" t="s">
        <v>76</v>
      </c>
      <c r="F265" s="58" t="s">
        <v>52</v>
      </c>
      <c r="G265" s="59">
        <v>134</v>
      </c>
      <c r="H265" s="60">
        <v>79</v>
      </c>
      <c r="I265" s="66">
        <f t="shared" si="36"/>
        <v>213</v>
      </c>
      <c r="J265" s="68">
        <v>19</v>
      </c>
      <c r="K265" s="61">
        <v>22</v>
      </c>
      <c r="L265" s="69">
        <f t="shared" si="41"/>
        <v>38</v>
      </c>
      <c r="M265" s="71">
        <f t="shared" si="38"/>
        <v>320</v>
      </c>
    </row>
    <row r="266" spans="1:13" x14ac:dyDescent="0.2">
      <c r="A266" s="54">
        <v>123</v>
      </c>
      <c r="B266" s="57" t="s">
        <v>231</v>
      </c>
      <c r="C266" s="58" t="s">
        <v>234</v>
      </c>
      <c r="D266" s="58" t="s">
        <v>235</v>
      </c>
      <c r="E266" s="58" t="s">
        <v>53</v>
      </c>
      <c r="F266" s="58" t="s">
        <v>77</v>
      </c>
      <c r="G266" s="59">
        <v>216</v>
      </c>
      <c r="H266" s="60">
        <v>79</v>
      </c>
      <c r="I266" s="66">
        <f t="shared" si="36"/>
        <v>295</v>
      </c>
      <c r="J266" s="68">
        <v>19</v>
      </c>
      <c r="K266" s="61">
        <v>22</v>
      </c>
      <c r="L266" s="69">
        <f t="shared" si="41"/>
        <v>38</v>
      </c>
      <c r="M266" s="71">
        <f t="shared" si="38"/>
        <v>443</v>
      </c>
    </row>
    <row r="267" spans="1:13" x14ac:dyDescent="0.2">
      <c r="A267" s="54">
        <v>123</v>
      </c>
      <c r="B267" s="57" t="s">
        <v>231</v>
      </c>
      <c r="C267" s="58" t="s">
        <v>234</v>
      </c>
      <c r="D267" s="58" t="s">
        <v>235</v>
      </c>
      <c r="E267" s="58" t="s">
        <v>78</v>
      </c>
      <c r="F267" s="58" t="s">
        <v>54</v>
      </c>
      <c r="G267" s="59">
        <v>187</v>
      </c>
      <c r="H267" s="60">
        <v>79</v>
      </c>
      <c r="I267" s="66">
        <f t="shared" si="36"/>
        <v>266</v>
      </c>
      <c r="J267" s="68">
        <v>19</v>
      </c>
      <c r="K267" s="61">
        <v>22</v>
      </c>
      <c r="L267" s="69">
        <f t="shared" si="41"/>
        <v>38</v>
      </c>
      <c r="M267" s="71">
        <f t="shared" si="38"/>
        <v>399</v>
      </c>
    </row>
    <row r="268" spans="1:13" x14ac:dyDescent="0.2">
      <c r="A268" s="54">
        <v>123</v>
      </c>
      <c r="B268" s="57" t="s">
        <v>231</v>
      </c>
      <c r="C268" s="58" t="s">
        <v>234</v>
      </c>
      <c r="D268" s="58" t="s">
        <v>235</v>
      </c>
      <c r="E268" s="58" t="s">
        <v>55</v>
      </c>
      <c r="F268" s="58" t="s">
        <v>34</v>
      </c>
      <c r="G268" s="59">
        <v>218</v>
      </c>
      <c r="H268" s="60">
        <v>79</v>
      </c>
      <c r="I268" s="66">
        <f t="shared" si="36"/>
        <v>297</v>
      </c>
      <c r="J268" s="68">
        <v>19</v>
      </c>
      <c r="K268" s="61">
        <v>22</v>
      </c>
      <c r="L268" s="69">
        <f t="shared" si="41"/>
        <v>38</v>
      </c>
      <c r="M268" s="71">
        <f t="shared" si="38"/>
        <v>446</v>
      </c>
    </row>
    <row r="269" spans="1:13" x14ac:dyDescent="0.2">
      <c r="A269" s="53">
        <v>462</v>
      </c>
      <c r="B269" s="62" t="s">
        <v>231</v>
      </c>
      <c r="C269" s="63" t="s">
        <v>236</v>
      </c>
      <c r="D269" s="63" t="s">
        <v>237</v>
      </c>
      <c r="E269" s="63" t="s">
        <v>24</v>
      </c>
      <c r="F269" s="63" t="s">
        <v>24</v>
      </c>
      <c r="G269" s="64">
        <v>141</v>
      </c>
      <c r="H269" s="60">
        <v>64</v>
      </c>
      <c r="I269" s="66">
        <f t="shared" si="36"/>
        <v>205</v>
      </c>
      <c r="J269" s="68">
        <f t="shared" si="39"/>
        <v>16</v>
      </c>
      <c r="K269" s="61">
        <f t="shared" si="40"/>
        <v>19</v>
      </c>
      <c r="L269" s="69">
        <f t="shared" si="41"/>
        <v>29</v>
      </c>
      <c r="M269" s="71">
        <f t="shared" si="38"/>
        <v>308</v>
      </c>
    </row>
    <row r="270" spans="1:13" x14ac:dyDescent="0.2">
      <c r="A270" s="54">
        <v>124</v>
      </c>
      <c r="B270" s="57" t="s">
        <v>231</v>
      </c>
      <c r="C270" s="58" t="s">
        <v>238</v>
      </c>
      <c r="D270" s="58" t="s">
        <v>656</v>
      </c>
      <c r="E270" s="58" t="s">
        <v>24</v>
      </c>
      <c r="F270" s="58" t="s">
        <v>24</v>
      </c>
      <c r="G270" s="59">
        <v>114</v>
      </c>
      <c r="H270" s="60">
        <v>64</v>
      </c>
      <c r="I270" s="66">
        <f t="shared" si="36"/>
        <v>178</v>
      </c>
      <c r="J270" s="68">
        <f t="shared" si="39"/>
        <v>16</v>
      </c>
      <c r="K270" s="61">
        <f t="shared" si="40"/>
        <v>19</v>
      </c>
      <c r="L270" s="69">
        <f t="shared" si="41"/>
        <v>29</v>
      </c>
      <c r="M270" s="71">
        <f t="shared" si="38"/>
        <v>267</v>
      </c>
    </row>
    <row r="271" spans="1:13" x14ac:dyDescent="0.2">
      <c r="A271" s="53">
        <v>127</v>
      </c>
      <c r="B271" s="62" t="s">
        <v>239</v>
      </c>
      <c r="C271" s="63" t="s">
        <v>240</v>
      </c>
      <c r="D271" s="63" t="s">
        <v>183</v>
      </c>
      <c r="E271" s="63" t="s">
        <v>27</v>
      </c>
      <c r="F271" s="63" t="s">
        <v>46</v>
      </c>
      <c r="G271" s="64">
        <v>98</v>
      </c>
      <c r="H271" s="60">
        <v>64</v>
      </c>
      <c r="I271" s="66">
        <f t="shared" si="36"/>
        <v>162</v>
      </c>
      <c r="J271" s="68">
        <f t="shared" si="39"/>
        <v>16</v>
      </c>
      <c r="K271" s="61">
        <f t="shared" si="40"/>
        <v>19</v>
      </c>
      <c r="L271" s="69">
        <f t="shared" si="41"/>
        <v>29</v>
      </c>
      <c r="M271" s="71">
        <f t="shared" si="38"/>
        <v>243</v>
      </c>
    </row>
    <row r="272" spans="1:13" x14ac:dyDescent="0.2">
      <c r="A272" s="53">
        <v>127</v>
      </c>
      <c r="B272" s="62" t="s">
        <v>239</v>
      </c>
      <c r="C272" s="63" t="s">
        <v>240</v>
      </c>
      <c r="D272" s="63" t="s">
        <v>183</v>
      </c>
      <c r="E272" s="63" t="s">
        <v>47</v>
      </c>
      <c r="F272" s="63" t="s">
        <v>54</v>
      </c>
      <c r="G272" s="64">
        <v>106</v>
      </c>
      <c r="H272" s="60">
        <v>64</v>
      </c>
      <c r="I272" s="66">
        <f t="shared" si="36"/>
        <v>170</v>
      </c>
      <c r="J272" s="68">
        <f t="shared" si="39"/>
        <v>16</v>
      </c>
      <c r="K272" s="61">
        <f t="shared" si="40"/>
        <v>19</v>
      </c>
      <c r="L272" s="69">
        <f t="shared" si="41"/>
        <v>29</v>
      </c>
      <c r="M272" s="71">
        <f t="shared" si="38"/>
        <v>255</v>
      </c>
    </row>
    <row r="273" spans="1:13" x14ac:dyDescent="0.2">
      <c r="A273" s="53">
        <v>127</v>
      </c>
      <c r="B273" s="62" t="s">
        <v>239</v>
      </c>
      <c r="C273" s="63" t="s">
        <v>240</v>
      </c>
      <c r="D273" s="63" t="s">
        <v>183</v>
      </c>
      <c r="E273" s="63" t="s">
        <v>55</v>
      </c>
      <c r="F273" s="63" t="s">
        <v>34</v>
      </c>
      <c r="G273" s="64">
        <v>98</v>
      </c>
      <c r="H273" s="60">
        <v>64</v>
      </c>
      <c r="I273" s="66">
        <f t="shared" si="36"/>
        <v>162</v>
      </c>
      <c r="J273" s="68">
        <f t="shared" si="39"/>
        <v>16</v>
      </c>
      <c r="K273" s="61">
        <f t="shared" si="40"/>
        <v>19</v>
      </c>
      <c r="L273" s="69">
        <f t="shared" si="41"/>
        <v>29</v>
      </c>
      <c r="M273" s="71">
        <f t="shared" si="38"/>
        <v>243</v>
      </c>
    </row>
    <row r="274" spans="1:13" x14ac:dyDescent="0.2">
      <c r="A274" s="54">
        <v>129</v>
      </c>
      <c r="B274" s="57" t="s">
        <v>239</v>
      </c>
      <c r="C274" s="58" t="s">
        <v>241</v>
      </c>
      <c r="D274" s="58" t="s">
        <v>242</v>
      </c>
      <c r="E274" s="58" t="s">
        <v>24</v>
      </c>
      <c r="F274" s="58" t="s">
        <v>24</v>
      </c>
      <c r="G274" s="59">
        <v>108</v>
      </c>
      <c r="H274" s="60">
        <v>64</v>
      </c>
      <c r="I274" s="66">
        <f t="shared" si="36"/>
        <v>172</v>
      </c>
      <c r="J274" s="68">
        <f t="shared" si="39"/>
        <v>16</v>
      </c>
      <c r="K274" s="61">
        <f t="shared" si="40"/>
        <v>19</v>
      </c>
      <c r="L274" s="69">
        <f t="shared" si="41"/>
        <v>29</v>
      </c>
      <c r="M274" s="71">
        <f t="shared" si="38"/>
        <v>258</v>
      </c>
    </row>
    <row r="275" spans="1:13" x14ac:dyDescent="0.2">
      <c r="A275" s="53">
        <v>414</v>
      </c>
      <c r="B275" s="62" t="s">
        <v>239</v>
      </c>
      <c r="C275" s="63" t="s">
        <v>243</v>
      </c>
      <c r="D275" s="63" t="s">
        <v>244</v>
      </c>
      <c r="E275" s="63" t="s">
        <v>24</v>
      </c>
      <c r="F275" s="63" t="s">
        <v>24</v>
      </c>
      <c r="G275" s="64">
        <v>102</v>
      </c>
      <c r="H275" s="60">
        <v>64</v>
      </c>
      <c r="I275" s="66">
        <f t="shared" si="36"/>
        <v>166</v>
      </c>
      <c r="J275" s="68">
        <f t="shared" si="39"/>
        <v>16</v>
      </c>
      <c r="K275" s="61">
        <f t="shared" si="40"/>
        <v>19</v>
      </c>
      <c r="L275" s="69">
        <f t="shared" si="41"/>
        <v>29</v>
      </c>
      <c r="M275" s="71">
        <f t="shared" si="38"/>
        <v>249</v>
      </c>
    </row>
    <row r="276" spans="1:13" x14ac:dyDescent="0.2">
      <c r="A276" s="54">
        <v>130</v>
      </c>
      <c r="B276" s="57" t="s">
        <v>239</v>
      </c>
      <c r="C276" s="58" t="s">
        <v>245</v>
      </c>
      <c r="D276" s="58" t="s">
        <v>246</v>
      </c>
      <c r="E276" s="58" t="s">
        <v>24</v>
      </c>
      <c r="F276" s="58" t="s">
        <v>24</v>
      </c>
      <c r="G276" s="59">
        <v>127</v>
      </c>
      <c r="H276" s="60">
        <v>69</v>
      </c>
      <c r="I276" s="66">
        <f t="shared" si="36"/>
        <v>196</v>
      </c>
      <c r="J276" s="68">
        <f>ROUND(H276*25%,0)</f>
        <v>17</v>
      </c>
      <c r="K276" s="61">
        <v>19</v>
      </c>
      <c r="L276" s="69">
        <f>H276-SUM(J276,K276)</f>
        <v>33</v>
      </c>
      <c r="M276" s="71">
        <f t="shared" si="38"/>
        <v>294</v>
      </c>
    </row>
    <row r="277" spans="1:13" x14ac:dyDescent="0.2">
      <c r="A277" s="53">
        <v>131</v>
      </c>
      <c r="B277" s="62" t="s">
        <v>239</v>
      </c>
      <c r="C277" s="63" t="s">
        <v>247</v>
      </c>
      <c r="D277" s="63" t="s">
        <v>248</v>
      </c>
      <c r="E277" s="63" t="s">
        <v>27</v>
      </c>
      <c r="F277" s="63" t="s">
        <v>32</v>
      </c>
      <c r="G277" s="64">
        <v>100</v>
      </c>
      <c r="H277" s="60">
        <v>64</v>
      </c>
      <c r="I277" s="66">
        <f t="shared" si="36"/>
        <v>164</v>
      </c>
      <c r="J277" s="68">
        <f t="shared" si="39"/>
        <v>16</v>
      </c>
      <c r="K277" s="61">
        <f t="shared" si="40"/>
        <v>19</v>
      </c>
      <c r="L277" s="69">
        <f t="shared" si="41"/>
        <v>29</v>
      </c>
      <c r="M277" s="71">
        <f t="shared" si="38"/>
        <v>246</v>
      </c>
    </row>
    <row r="278" spans="1:13" x14ac:dyDescent="0.2">
      <c r="A278" s="53">
        <v>131</v>
      </c>
      <c r="B278" s="62" t="s">
        <v>239</v>
      </c>
      <c r="C278" s="63" t="s">
        <v>247</v>
      </c>
      <c r="D278" s="63" t="s">
        <v>248</v>
      </c>
      <c r="E278" s="63" t="s">
        <v>33</v>
      </c>
      <c r="F278" s="63" t="s">
        <v>34</v>
      </c>
      <c r="G278" s="64">
        <v>118</v>
      </c>
      <c r="H278" s="60">
        <v>64</v>
      </c>
      <c r="I278" s="66">
        <f t="shared" si="36"/>
        <v>182</v>
      </c>
      <c r="J278" s="68">
        <f t="shared" si="39"/>
        <v>16</v>
      </c>
      <c r="K278" s="61">
        <f t="shared" si="40"/>
        <v>19</v>
      </c>
      <c r="L278" s="69">
        <f t="shared" si="41"/>
        <v>29</v>
      </c>
      <c r="M278" s="71">
        <f t="shared" si="38"/>
        <v>273</v>
      </c>
    </row>
    <row r="279" spans="1:13" x14ac:dyDescent="0.2">
      <c r="A279" s="54">
        <v>137</v>
      </c>
      <c r="B279" s="57" t="s">
        <v>249</v>
      </c>
      <c r="C279" s="58" t="s">
        <v>250</v>
      </c>
      <c r="D279" s="58" t="s">
        <v>251</v>
      </c>
      <c r="E279" s="58" t="s">
        <v>24</v>
      </c>
      <c r="F279" s="58" t="s">
        <v>24</v>
      </c>
      <c r="G279" s="59">
        <v>123</v>
      </c>
      <c r="H279" s="60">
        <v>64</v>
      </c>
      <c r="I279" s="66">
        <f t="shared" si="36"/>
        <v>187</v>
      </c>
      <c r="J279" s="68">
        <f t="shared" si="39"/>
        <v>16</v>
      </c>
      <c r="K279" s="61">
        <f t="shared" si="40"/>
        <v>19</v>
      </c>
      <c r="L279" s="69">
        <f t="shared" si="41"/>
        <v>29</v>
      </c>
      <c r="M279" s="71">
        <f t="shared" si="38"/>
        <v>281</v>
      </c>
    </row>
    <row r="280" spans="1:13" x14ac:dyDescent="0.2">
      <c r="A280" s="53">
        <v>138</v>
      </c>
      <c r="B280" s="62" t="s">
        <v>249</v>
      </c>
      <c r="C280" s="63" t="s">
        <v>252</v>
      </c>
      <c r="D280" s="63" t="s">
        <v>253</v>
      </c>
      <c r="E280" s="63" t="s">
        <v>24</v>
      </c>
      <c r="F280" s="63" t="s">
        <v>24</v>
      </c>
      <c r="G280" s="64">
        <v>103</v>
      </c>
      <c r="H280" s="60">
        <v>64</v>
      </c>
      <c r="I280" s="66">
        <f t="shared" si="36"/>
        <v>167</v>
      </c>
      <c r="J280" s="68">
        <f t="shared" si="39"/>
        <v>16</v>
      </c>
      <c r="K280" s="61">
        <f t="shared" si="40"/>
        <v>19</v>
      </c>
      <c r="L280" s="69">
        <f t="shared" si="41"/>
        <v>29</v>
      </c>
      <c r="M280" s="71">
        <f t="shared" si="38"/>
        <v>251</v>
      </c>
    </row>
    <row r="281" spans="1:13" x14ac:dyDescent="0.2">
      <c r="A281" s="54">
        <v>139</v>
      </c>
      <c r="B281" s="57" t="s">
        <v>254</v>
      </c>
      <c r="C281" s="58" t="s">
        <v>255</v>
      </c>
      <c r="D281" s="58" t="s">
        <v>255</v>
      </c>
      <c r="E281" s="58" t="s">
        <v>24</v>
      </c>
      <c r="F281" s="58" t="s">
        <v>24</v>
      </c>
      <c r="G281" s="59">
        <v>114</v>
      </c>
      <c r="H281" s="60">
        <v>64</v>
      </c>
      <c r="I281" s="66">
        <f t="shared" si="36"/>
        <v>178</v>
      </c>
      <c r="J281" s="68">
        <f t="shared" si="39"/>
        <v>16</v>
      </c>
      <c r="K281" s="61">
        <f t="shared" si="40"/>
        <v>19</v>
      </c>
      <c r="L281" s="69">
        <f t="shared" si="41"/>
        <v>29</v>
      </c>
      <c r="M281" s="71">
        <f t="shared" si="38"/>
        <v>267</v>
      </c>
    </row>
    <row r="282" spans="1:13" x14ac:dyDescent="0.2">
      <c r="A282" s="53">
        <v>436</v>
      </c>
      <c r="B282" s="62" t="s">
        <v>254</v>
      </c>
      <c r="C282" s="63" t="s">
        <v>256</v>
      </c>
      <c r="D282" s="63" t="s">
        <v>256</v>
      </c>
      <c r="E282" s="63" t="s">
        <v>24</v>
      </c>
      <c r="F282" s="63" t="s">
        <v>24</v>
      </c>
      <c r="G282" s="64">
        <v>151</v>
      </c>
      <c r="H282" s="60">
        <v>74</v>
      </c>
      <c r="I282" s="66">
        <f t="shared" si="36"/>
        <v>225</v>
      </c>
      <c r="J282" s="68">
        <v>18</v>
      </c>
      <c r="K282" s="61">
        <v>20</v>
      </c>
      <c r="L282" s="69">
        <f t="shared" si="41"/>
        <v>36</v>
      </c>
      <c r="M282" s="71">
        <f t="shared" si="38"/>
        <v>338</v>
      </c>
    </row>
    <row r="283" spans="1:13" x14ac:dyDescent="0.2">
      <c r="A283" s="54">
        <v>140</v>
      </c>
      <c r="B283" s="57" t="s">
        <v>254</v>
      </c>
      <c r="C283" s="58" t="s">
        <v>257</v>
      </c>
      <c r="D283" s="58" t="s">
        <v>258</v>
      </c>
      <c r="E283" s="58" t="s">
        <v>24</v>
      </c>
      <c r="F283" s="58" t="s">
        <v>24</v>
      </c>
      <c r="G283" s="59">
        <v>110</v>
      </c>
      <c r="H283" s="60">
        <v>64</v>
      </c>
      <c r="I283" s="66">
        <f t="shared" si="36"/>
        <v>174</v>
      </c>
      <c r="J283" s="68">
        <f t="shared" si="39"/>
        <v>16</v>
      </c>
      <c r="K283" s="61">
        <f t="shared" si="40"/>
        <v>19</v>
      </c>
      <c r="L283" s="69">
        <f t="shared" si="41"/>
        <v>29</v>
      </c>
      <c r="M283" s="71">
        <f t="shared" si="38"/>
        <v>261</v>
      </c>
    </row>
    <row r="284" spans="1:13" x14ac:dyDescent="0.2">
      <c r="A284" s="53">
        <v>141</v>
      </c>
      <c r="B284" s="62" t="s">
        <v>254</v>
      </c>
      <c r="C284" s="63" t="s">
        <v>259</v>
      </c>
      <c r="D284" s="63" t="s">
        <v>23</v>
      </c>
      <c r="E284" s="63" t="s">
        <v>27</v>
      </c>
      <c r="F284" s="63" t="s">
        <v>44</v>
      </c>
      <c r="G284" s="64">
        <v>131</v>
      </c>
      <c r="H284" s="60">
        <v>64</v>
      </c>
      <c r="I284" s="66">
        <f t="shared" si="36"/>
        <v>195</v>
      </c>
      <c r="J284" s="68">
        <f t="shared" si="39"/>
        <v>16</v>
      </c>
      <c r="K284" s="61">
        <f t="shared" si="40"/>
        <v>19</v>
      </c>
      <c r="L284" s="69">
        <f t="shared" si="41"/>
        <v>29</v>
      </c>
      <c r="M284" s="71">
        <f t="shared" si="38"/>
        <v>293</v>
      </c>
    </row>
    <row r="285" spans="1:13" x14ac:dyDescent="0.2">
      <c r="A285" s="53">
        <v>141</v>
      </c>
      <c r="B285" s="62" t="s">
        <v>254</v>
      </c>
      <c r="C285" s="63" t="s">
        <v>259</v>
      </c>
      <c r="D285" s="63" t="s">
        <v>23</v>
      </c>
      <c r="E285" s="63" t="s">
        <v>45</v>
      </c>
      <c r="F285" s="63" t="s">
        <v>169</v>
      </c>
      <c r="G285" s="64">
        <v>113</v>
      </c>
      <c r="H285" s="60">
        <v>64</v>
      </c>
      <c r="I285" s="66">
        <f t="shared" si="36"/>
        <v>177</v>
      </c>
      <c r="J285" s="68">
        <f t="shared" si="39"/>
        <v>16</v>
      </c>
      <c r="K285" s="61">
        <f t="shared" si="40"/>
        <v>19</v>
      </c>
      <c r="L285" s="69">
        <f t="shared" si="41"/>
        <v>29</v>
      </c>
      <c r="M285" s="71">
        <f t="shared" si="38"/>
        <v>266</v>
      </c>
    </row>
    <row r="286" spans="1:13" x14ac:dyDescent="0.2">
      <c r="A286" s="53">
        <v>141</v>
      </c>
      <c r="B286" s="62" t="s">
        <v>254</v>
      </c>
      <c r="C286" s="63" t="s">
        <v>259</v>
      </c>
      <c r="D286" s="63" t="s">
        <v>23</v>
      </c>
      <c r="E286" s="63" t="s">
        <v>170</v>
      </c>
      <c r="F286" s="63" t="s">
        <v>30</v>
      </c>
      <c r="G286" s="64">
        <v>139</v>
      </c>
      <c r="H286" s="60">
        <v>64</v>
      </c>
      <c r="I286" s="66">
        <f t="shared" si="36"/>
        <v>203</v>
      </c>
      <c r="J286" s="68">
        <f t="shared" si="39"/>
        <v>16</v>
      </c>
      <c r="K286" s="61">
        <f t="shared" si="40"/>
        <v>19</v>
      </c>
      <c r="L286" s="69">
        <f t="shared" si="41"/>
        <v>29</v>
      </c>
      <c r="M286" s="71">
        <f t="shared" si="38"/>
        <v>305</v>
      </c>
    </row>
    <row r="287" spans="1:13" x14ac:dyDescent="0.2">
      <c r="A287" s="53">
        <v>141</v>
      </c>
      <c r="B287" s="62" t="s">
        <v>254</v>
      </c>
      <c r="C287" s="63" t="s">
        <v>259</v>
      </c>
      <c r="D287" s="63" t="s">
        <v>23</v>
      </c>
      <c r="E287" s="63" t="s">
        <v>31</v>
      </c>
      <c r="F287" s="63" t="s">
        <v>34</v>
      </c>
      <c r="G287" s="64">
        <v>131</v>
      </c>
      <c r="H287" s="60">
        <v>64</v>
      </c>
      <c r="I287" s="66">
        <f t="shared" si="36"/>
        <v>195</v>
      </c>
      <c r="J287" s="68">
        <f t="shared" si="39"/>
        <v>16</v>
      </c>
      <c r="K287" s="61">
        <f t="shared" si="40"/>
        <v>19</v>
      </c>
      <c r="L287" s="69">
        <f t="shared" si="41"/>
        <v>29</v>
      </c>
      <c r="M287" s="71">
        <f t="shared" si="38"/>
        <v>293</v>
      </c>
    </row>
    <row r="288" spans="1:13" x14ac:dyDescent="0.2">
      <c r="A288" s="54">
        <v>478</v>
      </c>
      <c r="B288" s="57" t="s">
        <v>260</v>
      </c>
      <c r="C288" s="58" t="s">
        <v>261</v>
      </c>
      <c r="D288" s="58" t="s">
        <v>262</v>
      </c>
      <c r="E288" s="58" t="s">
        <v>24</v>
      </c>
      <c r="F288" s="58" t="s">
        <v>24</v>
      </c>
      <c r="G288" s="59">
        <v>105</v>
      </c>
      <c r="H288" s="60">
        <v>64</v>
      </c>
      <c r="I288" s="66">
        <f t="shared" si="36"/>
        <v>169</v>
      </c>
      <c r="J288" s="68">
        <f t="shared" si="39"/>
        <v>16</v>
      </c>
      <c r="K288" s="61">
        <f t="shared" si="40"/>
        <v>19</v>
      </c>
      <c r="L288" s="69">
        <f t="shared" si="41"/>
        <v>29</v>
      </c>
      <c r="M288" s="71">
        <f t="shared" si="38"/>
        <v>254</v>
      </c>
    </row>
    <row r="289" spans="1:13" x14ac:dyDescent="0.2">
      <c r="A289" s="53">
        <v>142</v>
      </c>
      <c r="B289" s="62" t="s">
        <v>260</v>
      </c>
      <c r="C289" s="63" t="s">
        <v>263</v>
      </c>
      <c r="D289" s="63" t="s">
        <v>264</v>
      </c>
      <c r="E289" s="63" t="s">
        <v>24</v>
      </c>
      <c r="F289" s="63" t="s">
        <v>24</v>
      </c>
      <c r="G289" s="64">
        <v>106</v>
      </c>
      <c r="H289" s="60">
        <v>69</v>
      </c>
      <c r="I289" s="66">
        <f t="shared" si="36"/>
        <v>175</v>
      </c>
      <c r="J289" s="68">
        <f>ROUND(H289*25%,0)</f>
        <v>17</v>
      </c>
      <c r="K289" s="61">
        <v>19</v>
      </c>
      <c r="L289" s="69">
        <f>H289-SUM(J289,K289)</f>
        <v>33</v>
      </c>
      <c r="M289" s="71">
        <f t="shared" si="38"/>
        <v>263</v>
      </c>
    </row>
    <row r="290" spans="1:13" x14ac:dyDescent="0.2">
      <c r="A290" s="54">
        <v>144</v>
      </c>
      <c r="B290" s="57" t="s">
        <v>260</v>
      </c>
      <c r="C290" s="58" t="s">
        <v>265</v>
      </c>
      <c r="D290" s="58" t="s">
        <v>266</v>
      </c>
      <c r="E290" s="58" t="s">
        <v>27</v>
      </c>
      <c r="F290" s="58" t="s">
        <v>36</v>
      </c>
      <c r="G290" s="59">
        <v>136</v>
      </c>
      <c r="H290" s="60">
        <v>74</v>
      </c>
      <c r="I290" s="66">
        <f t="shared" si="36"/>
        <v>210</v>
      </c>
      <c r="J290" s="68">
        <v>18</v>
      </c>
      <c r="K290" s="61">
        <v>20</v>
      </c>
      <c r="L290" s="69">
        <f t="shared" ref="L290:L292" si="42">H290-SUM(J290,K290)</f>
        <v>36</v>
      </c>
      <c r="M290" s="71">
        <f t="shared" si="38"/>
        <v>315</v>
      </c>
    </row>
    <row r="291" spans="1:13" x14ac:dyDescent="0.2">
      <c r="A291" s="54">
        <v>144</v>
      </c>
      <c r="B291" s="57" t="s">
        <v>260</v>
      </c>
      <c r="C291" s="58" t="s">
        <v>265</v>
      </c>
      <c r="D291" s="58" t="s">
        <v>266</v>
      </c>
      <c r="E291" s="58" t="s">
        <v>37</v>
      </c>
      <c r="F291" s="58" t="s">
        <v>30</v>
      </c>
      <c r="G291" s="59">
        <v>158</v>
      </c>
      <c r="H291" s="60">
        <v>74</v>
      </c>
      <c r="I291" s="66">
        <f t="shared" si="36"/>
        <v>232</v>
      </c>
      <c r="J291" s="68">
        <v>18</v>
      </c>
      <c r="K291" s="61">
        <v>20</v>
      </c>
      <c r="L291" s="69">
        <f t="shared" si="42"/>
        <v>36</v>
      </c>
      <c r="M291" s="71">
        <f t="shared" si="38"/>
        <v>348</v>
      </c>
    </row>
    <row r="292" spans="1:13" x14ac:dyDescent="0.2">
      <c r="A292" s="54">
        <v>144</v>
      </c>
      <c r="B292" s="57" t="s">
        <v>260</v>
      </c>
      <c r="C292" s="58" t="s">
        <v>265</v>
      </c>
      <c r="D292" s="58" t="s">
        <v>266</v>
      </c>
      <c r="E292" s="58" t="s">
        <v>31</v>
      </c>
      <c r="F292" s="58" t="s">
        <v>34</v>
      </c>
      <c r="G292" s="59">
        <v>136</v>
      </c>
      <c r="H292" s="60">
        <v>74</v>
      </c>
      <c r="I292" s="66">
        <f t="shared" si="36"/>
        <v>210</v>
      </c>
      <c r="J292" s="68">
        <v>18</v>
      </c>
      <c r="K292" s="61">
        <v>20</v>
      </c>
      <c r="L292" s="69">
        <f t="shared" si="42"/>
        <v>36</v>
      </c>
      <c r="M292" s="71">
        <f t="shared" si="38"/>
        <v>315</v>
      </c>
    </row>
    <row r="293" spans="1:13" x14ac:dyDescent="0.2">
      <c r="A293" s="53">
        <v>147</v>
      </c>
      <c r="B293" s="62" t="s">
        <v>267</v>
      </c>
      <c r="C293" s="63" t="s">
        <v>268</v>
      </c>
      <c r="D293" s="63" t="s">
        <v>269</v>
      </c>
      <c r="E293" s="63" t="s">
        <v>24</v>
      </c>
      <c r="F293" s="63" t="s">
        <v>24</v>
      </c>
      <c r="G293" s="64">
        <v>123</v>
      </c>
      <c r="H293" s="60">
        <v>64</v>
      </c>
      <c r="I293" s="66">
        <f t="shared" si="36"/>
        <v>187</v>
      </c>
      <c r="J293" s="68">
        <f t="shared" si="39"/>
        <v>16</v>
      </c>
      <c r="K293" s="61">
        <f t="shared" si="40"/>
        <v>19</v>
      </c>
      <c r="L293" s="69">
        <f t="shared" si="41"/>
        <v>29</v>
      </c>
      <c r="M293" s="71">
        <f t="shared" si="38"/>
        <v>281</v>
      </c>
    </row>
    <row r="294" spans="1:13" x14ac:dyDescent="0.2">
      <c r="A294" s="54">
        <v>148</v>
      </c>
      <c r="B294" s="57" t="s">
        <v>267</v>
      </c>
      <c r="C294" s="58" t="s">
        <v>270</v>
      </c>
      <c r="D294" s="58" t="s">
        <v>271</v>
      </c>
      <c r="E294" s="58" t="s">
        <v>27</v>
      </c>
      <c r="F294" s="58" t="s">
        <v>44</v>
      </c>
      <c r="G294" s="59">
        <v>309</v>
      </c>
      <c r="H294" s="60">
        <v>79</v>
      </c>
      <c r="I294" s="66">
        <f t="shared" si="36"/>
        <v>388</v>
      </c>
      <c r="J294" s="68">
        <v>19</v>
      </c>
      <c r="K294" s="61">
        <v>22</v>
      </c>
      <c r="L294" s="69">
        <f t="shared" si="41"/>
        <v>38</v>
      </c>
      <c r="M294" s="71">
        <f t="shared" si="38"/>
        <v>582</v>
      </c>
    </row>
    <row r="295" spans="1:13" x14ac:dyDescent="0.2">
      <c r="A295" s="54">
        <v>148</v>
      </c>
      <c r="B295" s="57" t="s">
        <v>267</v>
      </c>
      <c r="C295" s="58" t="s">
        <v>270</v>
      </c>
      <c r="D295" s="58" t="s">
        <v>271</v>
      </c>
      <c r="E295" s="58" t="s">
        <v>45</v>
      </c>
      <c r="F295" s="58" t="s">
        <v>28</v>
      </c>
      <c r="G295" s="59">
        <v>185</v>
      </c>
      <c r="H295" s="60">
        <v>79</v>
      </c>
      <c r="I295" s="66">
        <f t="shared" si="36"/>
        <v>264</v>
      </c>
      <c r="J295" s="68">
        <v>19</v>
      </c>
      <c r="K295" s="61">
        <v>22</v>
      </c>
      <c r="L295" s="69">
        <f t="shared" si="41"/>
        <v>38</v>
      </c>
      <c r="M295" s="71">
        <f t="shared" si="38"/>
        <v>396</v>
      </c>
    </row>
    <row r="296" spans="1:13" x14ac:dyDescent="0.2">
      <c r="A296" s="54">
        <v>148</v>
      </c>
      <c r="B296" s="57" t="s">
        <v>267</v>
      </c>
      <c r="C296" s="58" t="s">
        <v>270</v>
      </c>
      <c r="D296" s="58" t="s">
        <v>271</v>
      </c>
      <c r="E296" s="58" t="s">
        <v>29</v>
      </c>
      <c r="F296" s="58" t="s">
        <v>77</v>
      </c>
      <c r="G296" s="59">
        <v>281</v>
      </c>
      <c r="H296" s="60">
        <v>79</v>
      </c>
      <c r="I296" s="66">
        <f t="shared" si="36"/>
        <v>360</v>
      </c>
      <c r="J296" s="68">
        <v>19</v>
      </c>
      <c r="K296" s="61">
        <v>22</v>
      </c>
      <c r="L296" s="69">
        <f t="shared" si="41"/>
        <v>38</v>
      </c>
      <c r="M296" s="71">
        <f t="shared" si="38"/>
        <v>540</v>
      </c>
    </row>
    <row r="297" spans="1:13" x14ac:dyDescent="0.2">
      <c r="A297" s="54">
        <v>148</v>
      </c>
      <c r="B297" s="57" t="s">
        <v>267</v>
      </c>
      <c r="C297" s="58" t="s">
        <v>270</v>
      </c>
      <c r="D297" s="58" t="s">
        <v>271</v>
      </c>
      <c r="E297" s="58" t="s">
        <v>78</v>
      </c>
      <c r="F297" s="58" t="s">
        <v>54</v>
      </c>
      <c r="G297" s="59">
        <v>264</v>
      </c>
      <c r="H297" s="60">
        <v>79</v>
      </c>
      <c r="I297" s="66">
        <f t="shared" si="36"/>
        <v>343</v>
      </c>
      <c r="J297" s="68">
        <v>19</v>
      </c>
      <c r="K297" s="61">
        <v>22</v>
      </c>
      <c r="L297" s="69">
        <f t="shared" si="41"/>
        <v>38</v>
      </c>
      <c r="M297" s="71">
        <f t="shared" si="38"/>
        <v>515</v>
      </c>
    </row>
    <row r="298" spans="1:13" x14ac:dyDescent="0.2">
      <c r="A298" s="54">
        <v>148</v>
      </c>
      <c r="B298" s="57" t="s">
        <v>267</v>
      </c>
      <c r="C298" s="58" t="s">
        <v>270</v>
      </c>
      <c r="D298" s="58" t="s">
        <v>271</v>
      </c>
      <c r="E298" s="58" t="s">
        <v>55</v>
      </c>
      <c r="F298" s="58" t="s">
        <v>34</v>
      </c>
      <c r="G298" s="59">
        <v>309</v>
      </c>
      <c r="H298" s="60">
        <v>79</v>
      </c>
      <c r="I298" s="66">
        <f t="shared" si="36"/>
        <v>388</v>
      </c>
      <c r="J298" s="68">
        <v>19</v>
      </c>
      <c r="K298" s="61">
        <v>22</v>
      </c>
      <c r="L298" s="69">
        <f t="shared" si="41"/>
        <v>38</v>
      </c>
      <c r="M298" s="71">
        <f t="shared" si="38"/>
        <v>582</v>
      </c>
    </row>
    <row r="299" spans="1:13" x14ac:dyDescent="0.2">
      <c r="A299" s="53">
        <v>149</v>
      </c>
      <c r="B299" s="62" t="s">
        <v>267</v>
      </c>
      <c r="C299" s="63" t="s">
        <v>272</v>
      </c>
      <c r="D299" s="63" t="s">
        <v>273</v>
      </c>
      <c r="E299" s="63" t="s">
        <v>27</v>
      </c>
      <c r="F299" s="63" t="s">
        <v>44</v>
      </c>
      <c r="G299" s="64">
        <v>168</v>
      </c>
      <c r="H299" s="60">
        <v>69</v>
      </c>
      <c r="I299" s="66">
        <f t="shared" si="36"/>
        <v>237</v>
      </c>
      <c r="J299" s="68">
        <f t="shared" si="39"/>
        <v>17</v>
      </c>
      <c r="K299" s="61">
        <v>19</v>
      </c>
      <c r="L299" s="69">
        <f t="shared" si="41"/>
        <v>33</v>
      </c>
      <c r="M299" s="71">
        <f t="shared" si="38"/>
        <v>356</v>
      </c>
    </row>
    <row r="300" spans="1:13" x14ac:dyDescent="0.2">
      <c r="A300" s="53">
        <v>149</v>
      </c>
      <c r="B300" s="62" t="s">
        <v>267</v>
      </c>
      <c r="C300" s="63" t="s">
        <v>272</v>
      </c>
      <c r="D300" s="63" t="s">
        <v>273</v>
      </c>
      <c r="E300" s="63" t="s">
        <v>45</v>
      </c>
      <c r="F300" s="63" t="s">
        <v>46</v>
      </c>
      <c r="G300" s="64">
        <v>142</v>
      </c>
      <c r="H300" s="60">
        <v>69</v>
      </c>
      <c r="I300" s="66">
        <f t="shared" si="36"/>
        <v>211</v>
      </c>
      <c r="J300" s="68">
        <f t="shared" si="39"/>
        <v>17</v>
      </c>
      <c r="K300" s="61">
        <v>19</v>
      </c>
      <c r="L300" s="69">
        <f t="shared" si="41"/>
        <v>33</v>
      </c>
      <c r="M300" s="71">
        <f t="shared" si="38"/>
        <v>317</v>
      </c>
    </row>
    <row r="301" spans="1:13" x14ac:dyDescent="0.2">
      <c r="A301" s="53">
        <v>149</v>
      </c>
      <c r="B301" s="62" t="s">
        <v>267</v>
      </c>
      <c r="C301" s="63" t="s">
        <v>272</v>
      </c>
      <c r="D301" s="63" t="s">
        <v>273</v>
      </c>
      <c r="E301" s="63" t="s">
        <v>47</v>
      </c>
      <c r="F301" s="63" t="s">
        <v>34</v>
      </c>
      <c r="G301" s="64">
        <v>168</v>
      </c>
      <c r="H301" s="60">
        <v>69</v>
      </c>
      <c r="I301" s="66">
        <f t="shared" si="36"/>
        <v>237</v>
      </c>
      <c r="J301" s="68">
        <f t="shared" si="39"/>
        <v>17</v>
      </c>
      <c r="K301" s="61">
        <v>19</v>
      </c>
      <c r="L301" s="69">
        <f t="shared" si="41"/>
        <v>33</v>
      </c>
      <c r="M301" s="71">
        <f t="shared" si="38"/>
        <v>356</v>
      </c>
    </row>
    <row r="302" spans="1:13" x14ac:dyDescent="0.2">
      <c r="A302" s="54">
        <v>150</v>
      </c>
      <c r="B302" s="57" t="s">
        <v>267</v>
      </c>
      <c r="C302" s="58" t="s">
        <v>274</v>
      </c>
      <c r="D302" s="58" t="s">
        <v>275</v>
      </c>
      <c r="E302" s="58" t="s">
        <v>27</v>
      </c>
      <c r="F302" s="58" t="s">
        <v>46</v>
      </c>
      <c r="G302" s="59">
        <v>171</v>
      </c>
      <c r="H302" s="60">
        <v>69</v>
      </c>
      <c r="I302" s="66">
        <f t="shared" si="36"/>
        <v>240</v>
      </c>
      <c r="J302" s="68">
        <f t="shared" si="39"/>
        <v>17</v>
      </c>
      <c r="K302" s="61">
        <v>19</v>
      </c>
      <c r="L302" s="69">
        <f t="shared" si="41"/>
        <v>33</v>
      </c>
      <c r="M302" s="71">
        <f t="shared" si="38"/>
        <v>360</v>
      </c>
    </row>
    <row r="303" spans="1:13" x14ac:dyDescent="0.2">
      <c r="A303" s="54">
        <v>150</v>
      </c>
      <c r="B303" s="57" t="s">
        <v>267</v>
      </c>
      <c r="C303" s="58" t="s">
        <v>274</v>
      </c>
      <c r="D303" s="58" t="s">
        <v>275</v>
      </c>
      <c r="E303" s="58" t="s">
        <v>47</v>
      </c>
      <c r="F303" s="58" t="s">
        <v>77</v>
      </c>
      <c r="G303" s="59">
        <v>231</v>
      </c>
      <c r="H303" s="60">
        <v>69</v>
      </c>
      <c r="I303" s="66">
        <f t="shared" si="36"/>
        <v>300</v>
      </c>
      <c r="J303" s="68">
        <f t="shared" si="39"/>
        <v>17</v>
      </c>
      <c r="K303" s="61">
        <v>19</v>
      </c>
      <c r="L303" s="69">
        <f t="shared" si="41"/>
        <v>33</v>
      </c>
      <c r="M303" s="71">
        <f t="shared" si="38"/>
        <v>450</v>
      </c>
    </row>
    <row r="304" spans="1:13" x14ac:dyDescent="0.2">
      <c r="A304" s="54">
        <v>150</v>
      </c>
      <c r="B304" s="57" t="s">
        <v>267</v>
      </c>
      <c r="C304" s="58" t="s">
        <v>274</v>
      </c>
      <c r="D304" s="58" t="s">
        <v>275</v>
      </c>
      <c r="E304" s="58" t="s">
        <v>78</v>
      </c>
      <c r="F304" s="58" t="s">
        <v>54</v>
      </c>
      <c r="G304" s="59">
        <v>383</v>
      </c>
      <c r="H304" s="60">
        <v>69</v>
      </c>
      <c r="I304" s="66">
        <f t="shared" si="36"/>
        <v>452</v>
      </c>
      <c r="J304" s="68">
        <f t="shared" si="39"/>
        <v>17</v>
      </c>
      <c r="K304" s="61">
        <v>19</v>
      </c>
      <c r="L304" s="69">
        <f t="shared" si="41"/>
        <v>33</v>
      </c>
      <c r="M304" s="71">
        <f t="shared" si="38"/>
        <v>678</v>
      </c>
    </row>
    <row r="305" spans="1:13" x14ac:dyDescent="0.2">
      <c r="A305" s="54">
        <v>150</v>
      </c>
      <c r="B305" s="57" t="s">
        <v>267</v>
      </c>
      <c r="C305" s="58" t="s">
        <v>274</v>
      </c>
      <c r="D305" s="58" t="s">
        <v>275</v>
      </c>
      <c r="E305" s="58" t="s">
        <v>55</v>
      </c>
      <c r="F305" s="58" t="s">
        <v>34</v>
      </c>
      <c r="G305" s="59">
        <v>171</v>
      </c>
      <c r="H305" s="60">
        <v>69</v>
      </c>
      <c r="I305" s="66">
        <f t="shared" si="36"/>
        <v>240</v>
      </c>
      <c r="J305" s="68">
        <f t="shared" si="39"/>
        <v>17</v>
      </c>
      <c r="K305" s="61">
        <v>19</v>
      </c>
      <c r="L305" s="69">
        <f t="shared" si="41"/>
        <v>33</v>
      </c>
      <c r="M305" s="71">
        <f t="shared" si="38"/>
        <v>360</v>
      </c>
    </row>
    <row r="306" spans="1:13" x14ac:dyDescent="0.2">
      <c r="A306" s="53">
        <v>151</v>
      </c>
      <c r="B306" s="62" t="s">
        <v>267</v>
      </c>
      <c r="C306" s="63" t="s">
        <v>276</v>
      </c>
      <c r="D306" s="63" t="s">
        <v>277</v>
      </c>
      <c r="E306" s="63" t="s">
        <v>27</v>
      </c>
      <c r="F306" s="63" t="s">
        <v>77</v>
      </c>
      <c r="G306" s="64">
        <v>126</v>
      </c>
      <c r="H306" s="60">
        <v>69</v>
      </c>
      <c r="I306" s="66">
        <f t="shared" si="36"/>
        <v>195</v>
      </c>
      <c r="J306" s="68">
        <f t="shared" si="39"/>
        <v>17</v>
      </c>
      <c r="K306" s="61">
        <v>19</v>
      </c>
      <c r="L306" s="69">
        <f t="shared" si="41"/>
        <v>33</v>
      </c>
      <c r="M306" s="71">
        <f t="shared" si="38"/>
        <v>293</v>
      </c>
    </row>
    <row r="307" spans="1:13" x14ac:dyDescent="0.2">
      <c r="A307" s="53">
        <v>151</v>
      </c>
      <c r="B307" s="62" t="s">
        <v>267</v>
      </c>
      <c r="C307" s="63" t="s">
        <v>276</v>
      </c>
      <c r="D307" s="63" t="s">
        <v>277</v>
      </c>
      <c r="E307" s="63" t="s">
        <v>78</v>
      </c>
      <c r="F307" s="63" t="s">
        <v>54</v>
      </c>
      <c r="G307" s="64">
        <v>232</v>
      </c>
      <c r="H307" s="60">
        <v>69</v>
      </c>
      <c r="I307" s="66">
        <f t="shared" si="36"/>
        <v>301</v>
      </c>
      <c r="J307" s="68">
        <f t="shared" si="39"/>
        <v>17</v>
      </c>
      <c r="K307" s="61">
        <v>19</v>
      </c>
      <c r="L307" s="69">
        <f t="shared" si="41"/>
        <v>33</v>
      </c>
      <c r="M307" s="71">
        <f t="shared" si="38"/>
        <v>452</v>
      </c>
    </row>
    <row r="308" spans="1:13" x14ac:dyDescent="0.2">
      <c r="A308" s="53">
        <v>151</v>
      </c>
      <c r="B308" s="62" t="s">
        <v>267</v>
      </c>
      <c r="C308" s="63" t="s">
        <v>276</v>
      </c>
      <c r="D308" s="63" t="s">
        <v>277</v>
      </c>
      <c r="E308" s="63" t="s">
        <v>55</v>
      </c>
      <c r="F308" s="63" t="s">
        <v>34</v>
      </c>
      <c r="G308" s="64">
        <v>126</v>
      </c>
      <c r="H308" s="60">
        <v>69</v>
      </c>
      <c r="I308" s="66">
        <f t="shared" si="36"/>
        <v>195</v>
      </c>
      <c r="J308" s="68">
        <f t="shared" si="39"/>
        <v>17</v>
      </c>
      <c r="K308" s="61">
        <v>19</v>
      </c>
      <c r="L308" s="69">
        <f t="shared" si="41"/>
        <v>33</v>
      </c>
      <c r="M308" s="71">
        <f t="shared" si="38"/>
        <v>293</v>
      </c>
    </row>
    <row r="309" spans="1:13" x14ac:dyDescent="0.2">
      <c r="A309" s="54">
        <v>152</v>
      </c>
      <c r="B309" s="57" t="s">
        <v>267</v>
      </c>
      <c r="C309" s="58" t="s">
        <v>278</v>
      </c>
      <c r="D309" s="58" t="s">
        <v>279</v>
      </c>
      <c r="E309" s="58" t="s">
        <v>27</v>
      </c>
      <c r="F309" s="58" t="s">
        <v>30</v>
      </c>
      <c r="G309" s="59">
        <v>202</v>
      </c>
      <c r="H309" s="60">
        <v>79</v>
      </c>
      <c r="I309" s="66">
        <f t="shared" si="36"/>
        <v>281</v>
      </c>
      <c r="J309" s="68">
        <v>19</v>
      </c>
      <c r="K309" s="61">
        <v>22</v>
      </c>
      <c r="L309" s="69">
        <f t="shared" si="41"/>
        <v>38</v>
      </c>
      <c r="M309" s="71">
        <f t="shared" si="38"/>
        <v>422</v>
      </c>
    </row>
    <row r="310" spans="1:13" x14ac:dyDescent="0.2">
      <c r="A310" s="54">
        <v>152</v>
      </c>
      <c r="B310" s="57" t="s">
        <v>267</v>
      </c>
      <c r="C310" s="58" t="s">
        <v>278</v>
      </c>
      <c r="D310" s="58" t="s">
        <v>279</v>
      </c>
      <c r="E310" s="58" t="s">
        <v>31</v>
      </c>
      <c r="F310" s="58" t="s">
        <v>34</v>
      </c>
      <c r="G310" s="59">
        <v>411</v>
      </c>
      <c r="H310" s="60">
        <v>79</v>
      </c>
      <c r="I310" s="66">
        <f t="shared" si="36"/>
        <v>490</v>
      </c>
      <c r="J310" s="68">
        <v>19</v>
      </c>
      <c r="K310" s="61">
        <v>22</v>
      </c>
      <c r="L310" s="69">
        <f t="shared" si="41"/>
        <v>38</v>
      </c>
      <c r="M310" s="71">
        <f t="shared" si="38"/>
        <v>735</v>
      </c>
    </row>
    <row r="311" spans="1:13" x14ac:dyDescent="0.2">
      <c r="A311" s="53">
        <v>153</v>
      </c>
      <c r="B311" s="62" t="s">
        <v>267</v>
      </c>
      <c r="C311" s="63" t="s">
        <v>280</v>
      </c>
      <c r="D311" s="63" t="s">
        <v>280</v>
      </c>
      <c r="E311" s="63" t="s">
        <v>27</v>
      </c>
      <c r="F311" s="63" t="s">
        <v>30</v>
      </c>
      <c r="G311" s="64">
        <v>217</v>
      </c>
      <c r="H311" s="60">
        <v>79</v>
      </c>
      <c r="I311" s="66">
        <f t="shared" si="36"/>
        <v>296</v>
      </c>
      <c r="J311" s="68">
        <v>19</v>
      </c>
      <c r="K311" s="61">
        <v>22</v>
      </c>
      <c r="L311" s="69">
        <f t="shared" si="41"/>
        <v>38</v>
      </c>
      <c r="M311" s="71">
        <f t="shared" si="38"/>
        <v>444</v>
      </c>
    </row>
    <row r="312" spans="1:13" x14ac:dyDescent="0.2">
      <c r="A312" s="53">
        <v>153</v>
      </c>
      <c r="B312" s="62" t="s">
        <v>267</v>
      </c>
      <c r="C312" s="63" t="s">
        <v>280</v>
      </c>
      <c r="D312" s="63" t="s">
        <v>280</v>
      </c>
      <c r="E312" s="63" t="s">
        <v>31</v>
      </c>
      <c r="F312" s="63" t="s">
        <v>34</v>
      </c>
      <c r="G312" s="64">
        <v>459</v>
      </c>
      <c r="H312" s="60">
        <v>79</v>
      </c>
      <c r="I312" s="66">
        <f t="shared" si="36"/>
        <v>538</v>
      </c>
      <c r="J312" s="68">
        <v>19</v>
      </c>
      <c r="K312" s="61">
        <v>22</v>
      </c>
      <c r="L312" s="69">
        <f t="shared" si="41"/>
        <v>38</v>
      </c>
      <c r="M312" s="71">
        <f t="shared" si="38"/>
        <v>807</v>
      </c>
    </row>
    <row r="313" spans="1:13" x14ac:dyDescent="0.2">
      <c r="A313" s="54">
        <v>154</v>
      </c>
      <c r="B313" s="57" t="s">
        <v>267</v>
      </c>
      <c r="C313" s="58" t="s">
        <v>281</v>
      </c>
      <c r="D313" s="58" t="s">
        <v>282</v>
      </c>
      <c r="E313" s="58" t="s">
        <v>24</v>
      </c>
      <c r="F313" s="58" t="s">
        <v>24</v>
      </c>
      <c r="G313" s="59">
        <v>128</v>
      </c>
      <c r="H313" s="60">
        <v>69</v>
      </c>
      <c r="I313" s="66">
        <f t="shared" si="36"/>
        <v>197</v>
      </c>
      <c r="J313" s="68">
        <f>ROUND(H313*25%,0)</f>
        <v>17</v>
      </c>
      <c r="K313" s="61">
        <v>19</v>
      </c>
      <c r="L313" s="69">
        <f>H313-SUM(J313,K313)</f>
        <v>33</v>
      </c>
      <c r="M313" s="71">
        <f t="shared" si="38"/>
        <v>296</v>
      </c>
    </row>
    <row r="314" spans="1:13" x14ac:dyDescent="0.2">
      <c r="A314" s="53">
        <v>155</v>
      </c>
      <c r="B314" s="62" t="s">
        <v>267</v>
      </c>
      <c r="C314" s="63" t="s">
        <v>283</v>
      </c>
      <c r="D314" s="63" t="s">
        <v>284</v>
      </c>
      <c r="E314" s="63" t="s">
        <v>27</v>
      </c>
      <c r="F314" s="63" t="s">
        <v>30</v>
      </c>
      <c r="G314" s="64">
        <v>125</v>
      </c>
      <c r="H314" s="60">
        <v>64</v>
      </c>
      <c r="I314" s="66">
        <f t="shared" si="36"/>
        <v>189</v>
      </c>
      <c r="J314" s="68">
        <f t="shared" si="39"/>
        <v>16</v>
      </c>
      <c r="K314" s="61">
        <f t="shared" si="40"/>
        <v>19</v>
      </c>
      <c r="L314" s="69">
        <f t="shared" si="41"/>
        <v>29</v>
      </c>
      <c r="M314" s="71">
        <f t="shared" si="38"/>
        <v>284</v>
      </c>
    </row>
    <row r="315" spans="1:13" x14ac:dyDescent="0.2">
      <c r="A315" s="53">
        <v>155</v>
      </c>
      <c r="B315" s="62" t="s">
        <v>267</v>
      </c>
      <c r="C315" s="63" t="s">
        <v>283</v>
      </c>
      <c r="D315" s="63" t="s">
        <v>284</v>
      </c>
      <c r="E315" s="63" t="s">
        <v>31</v>
      </c>
      <c r="F315" s="63" t="s">
        <v>54</v>
      </c>
      <c r="G315" s="64">
        <v>155</v>
      </c>
      <c r="H315" s="60">
        <v>64</v>
      </c>
      <c r="I315" s="66">
        <f t="shared" si="36"/>
        <v>219</v>
      </c>
      <c r="J315" s="68">
        <f t="shared" si="39"/>
        <v>16</v>
      </c>
      <c r="K315" s="61">
        <f t="shared" si="40"/>
        <v>19</v>
      </c>
      <c r="L315" s="69">
        <f t="shared" si="41"/>
        <v>29</v>
      </c>
      <c r="M315" s="71">
        <f t="shared" si="38"/>
        <v>329</v>
      </c>
    </row>
    <row r="316" spans="1:13" x14ac:dyDescent="0.2">
      <c r="A316" s="53">
        <v>155</v>
      </c>
      <c r="B316" s="62" t="s">
        <v>267</v>
      </c>
      <c r="C316" s="63" t="s">
        <v>283</v>
      </c>
      <c r="D316" s="63" t="s">
        <v>284</v>
      </c>
      <c r="E316" s="63" t="s">
        <v>55</v>
      </c>
      <c r="F316" s="63" t="s">
        <v>34</v>
      </c>
      <c r="G316" s="64">
        <v>125</v>
      </c>
      <c r="H316" s="60">
        <v>64</v>
      </c>
      <c r="I316" s="66">
        <f t="shared" si="36"/>
        <v>189</v>
      </c>
      <c r="J316" s="68">
        <f t="shared" si="39"/>
        <v>16</v>
      </c>
      <c r="K316" s="61">
        <f t="shared" si="40"/>
        <v>19</v>
      </c>
      <c r="L316" s="69">
        <f t="shared" si="41"/>
        <v>29</v>
      </c>
      <c r="M316" s="71">
        <f t="shared" si="38"/>
        <v>284</v>
      </c>
    </row>
    <row r="317" spans="1:13" x14ac:dyDescent="0.2">
      <c r="A317" s="54">
        <v>156</v>
      </c>
      <c r="B317" s="57" t="s">
        <v>267</v>
      </c>
      <c r="C317" s="58" t="s">
        <v>285</v>
      </c>
      <c r="D317" s="58" t="s">
        <v>286</v>
      </c>
      <c r="E317" s="58" t="s">
        <v>24</v>
      </c>
      <c r="F317" s="58" t="s">
        <v>24</v>
      </c>
      <c r="G317" s="59">
        <v>113</v>
      </c>
      <c r="H317" s="60">
        <v>69</v>
      </c>
      <c r="I317" s="66">
        <f t="shared" si="36"/>
        <v>182</v>
      </c>
      <c r="J317" s="68">
        <f t="shared" si="39"/>
        <v>17</v>
      </c>
      <c r="K317" s="61">
        <v>19</v>
      </c>
      <c r="L317" s="69">
        <f t="shared" si="41"/>
        <v>33</v>
      </c>
      <c r="M317" s="71">
        <f t="shared" si="38"/>
        <v>273</v>
      </c>
    </row>
    <row r="318" spans="1:13" x14ac:dyDescent="0.2">
      <c r="A318" s="53">
        <v>157</v>
      </c>
      <c r="B318" s="62" t="s">
        <v>267</v>
      </c>
      <c r="C318" s="63" t="s">
        <v>287</v>
      </c>
      <c r="D318" s="63" t="s">
        <v>288</v>
      </c>
      <c r="E318" s="63" t="s">
        <v>24</v>
      </c>
      <c r="F318" s="63" t="s">
        <v>24</v>
      </c>
      <c r="G318" s="64">
        <v>150</v>
      </c>
      <c r="H318" s="60">
        <v>69</v>
      </c>
      <c r="I318" s="66">
        <f t="shared" si="36"/>
        <v>219</v>
      </c>
      <c r="J318" s="68">
        <f t="shared" si="39"/>
        <v>17</v>
      </c>
      <c r="K318" s="61">
        <v>19</v>
      </c>
      <c r="L318" s="69">
        <f t="shared" si="41"/>
        <v>33</v>
      </c>
      <c r="M318" s="71">
        <f t="shared" si="38"/>
        <v>329</v>
      </c>
    </row>
    <row r="319" spans="1:13" x14ac:dyDescent="0.2">
      <c r="A319" s="54">
        <v>158</v>
      </c>
      <c r="B319" s="57" t="s">
        <v>267</v>
      </c>
      <c r="C319" s="58" t="s">
        <v>289</v>
      </c>
      <c r="D319" s="58" t="s">
        <v>290</v>
      </c>
      <c r="E319" s="58" t="s">
        <v>24</v>
      </c>
      <c r="F319" s="58" t="s">
        <v>24</v>
      </c>
      <c r="G319" s="59">
        <v>115</v>
      </c>
      <c r="H319" s="60">
        <v>64</v>
      </c>
      <c r="I319" s="66">
        <f t="shared" si="36"/>
        <v>179</v>
      </c>
      <c r="J319" s="68">
        <f t="shared" si="39"/>
        <v>16</v>
      </c>
      <c r="K319" s="61">
        <f t="shared" si="40"/>
        <v>19</v>
      </c>
      <c r="L319" s="69">
        <f t="shared" si="41"/>
        <v>29</v>
      </c>
      <c r="M319" s="71">
        <f t="shared" si="38"/>
        <v>269</v>
      </c>
    </row>
    <row r="320" spans="1:13" x14ac:dyDescent="0.2">
      <c r="A320" s="53">
        <v>160</v>
      </c>
      <c r="B320" s="62" t="s">
        <v>267</v>
      </c>
      <c r="C320" s="63" t="s">
        <v>291</v>
      </c>
      <c r="D320" s="63" t="s">
        <v>291</v>
      </c>
      <c r="E320" s="63" t="s">
        <v>24</v>
      </c>
      <c r="F320" s="63" t="s">
        <v>24</v>
      </c>
      <c r="G320" s="64">
        <v>125</v>
      </c>
      <c r="H320" s="60">
        <v>69</v>
      </c>
      <c r="I320" s="66">
        <f t="shared" si="36"/>
        <v>194</v>
      </c>
      <c r="J320" s="68">
        <f>ROUND(H320*25%,0)</f>
        <v>17</v>
      </c>
      <c r="K320" s="61">
        <v>19</v>
      </c>
      <c r="L320" s="69">
        <f>H320-SUM(J320,K320)</f>
        <v>33</v>
      </c>
      <c r="M320" s="71">
        <f t="shared" si="38"/>
        <v>291</v>
      </c>
    </row>
    <row r="321" spans="1:13" x14ac:dyDescent="0.2">
      <c r="A321" s="54">
        <v>161</v>
      </c>
      <c r="B321" s="57" t="s">
        <v>292</v>
      </c>
      <c r="C321" s="58" t="s">
        <v>293</v>
      </c>
      <c r="D321" s="58" t="s">
        <v>294</v>
      </c>
      <c r="E321" s="58" t="s">
        <v>24</v>
      </c>
      <c r="F321" s="58" t="s">
        <v>24</v>
      </c>
      <c r="G321" s="59">
        <v>104</v>
      </c>
      <c r="H321" s="60">
        <v>64</v>
      </c>
      <c r="I321" s="66">
        <f t="shared" si="36"/>
        <v>168</v>
      </c>
      <c r="J321" s="68">
        <f t="shared" si="39"/>
        <v>16</v>
      </c>
      <c r="K321" s="61">
        <f t="shared" si="40"/>
        <v>19</v>
      </c>
      <c r="L321" s="69">
        <f t="shared" si="41"/>
        <v>29</v>
      </c>
      <c r="M321" s="71">
        <f t="shared" si="38"/>
        <v>252</v>
      </c>
    </row>
    <row r="322" spans="1:13" x14ac:dyDescent="0.2">
      <c r="A322" s="53">
        <v>162</v>
      </c>
      <c r="B322" s="62" t="s">
        <v>292</v>
      </c>
      <c r="C322" s="63" t="s">
        <v>295</v>
      </c>
      <c r="D322" s="63" t="s">
        <v>296</v>
      </c>
      <c r="E322" s="63" t="s">
        <v>27</v>
      </c>
      <c r="F322" s="63" t="s">
        <v>44</v>
      </c>
      <c r="G322" s="64">
        <v>139</v>
      </c>
      <c r="H322" s="60">
        <v>69</v>
      </c>
      <c r="I322" s="66">
        <f t="shared" si="36"/>
        <v>208</v>
      </c>
      <c r="J322" s="68">
        <f t="shared" si="39"/>
        <v>17</v>
      </c>
      <c r="K322" s="61">
        <v>19</v>
      </c>
      <c r="L322" s="69">
        <f t="shared" si="41"/>
        <v>33</v>
      </c>
      <c r="M322" s="71">
        <f t="shared" si="38"/>
        <v>312</v>
      </c>
    </row>
    <row r="323" spans="1:13" x14ac:dyDescent="0.2">
      <c r="A323" s="53">
        <v>162</v>
      </c>
      <c r="B323" s="62" t="s">
        <v>292</v>
      </c>
      <c r="C323" s="63" t="s">
        <v>295</v>
      </c>
      <c r="D323" s="63" t="s">
        <v>296</v>
      </c>
      <c r="E323" s="63" t="s">
        <v>45</v>
      </c>
      <c r="F323" s="63" t="s">
        <v>46</v>
      </c>
      <c r="G323" s="64">
        <v>108</v>
      </c>
      <c r="H323" s="60">
        <v>69</v>
      </c>
      <c r="I323" s="66">
        <f t="shared" si="36"/>
        <v>177</v>
      </c>
      <c r="J323" s="68">
        <f t="shared" si="39"/>
        <v>17</v>
      </c>
      <c r="K323" s="61">
        <v>19</v>
      </c>
      <c r="L323" s="69">
        <f t="shared" si="41"/>
        <v>33</v>
      </c>
      <c r="M323" s="71">
        <f t="shared" si="38"/>
        <v>266</v>
      </c>
    </row>
    <row r="324" spans="1:13" x14ac:dyDescent="0.2">
      <c r="A324" s="53">
        <v>162</v>
      </c>
      <c r="B324" s="62" t="s">
        <v>292</v>
      </c>
      <c r="C324" s="63" t="s">
        <v>295</v>
      </c>
      <c r="D324" s="63" t="s">
        <v>296</v>
      </c>
      <c r="E324" s="63" t="s">
        <v>47</v>
      </c>
      <c r="F324" s="63" t="s">
        <v>34</v>
      </c>
      <c r="G324" s="64">
        <v>139</v>
      </c>
      <c r="H324" s="60">
        <v>69</v>
      </c>
      <c r="I324" s="66">
        <f t="shared" si="36"/>
        <v>208</v>
      </c>
      <c r="J324" s="68">
        <f t="shared" si="39"/>
        <v>17</v>
      </c>
      <c r="K324" s="61">
        <v>19</v>
      </c>
      <c r="L324" s="69">
        <f t="shared" si="41"/>
        <v>33</v>
      </c>
      <c r="M324" s="71">
        <f t="shared" si="38"/>
        <v>312</v>
      </c>
    </row>
    <row r="325" spans="1:13" x14ac:dyDescent="0.2">
      <c r="A325" s="54">
        <v>163</v>
      </c>
      <c r="B325" s="57" t="s">
        <v>292</v>
      </c>
      <c r="C325" s="58" t="s">
        <v>297</v>
      </c>
      <c r="D325" s="58" t="s">
        <v>297</v>
      </c>
      <c r="E325" s="58" t="s">
        <v>27</v>
      </c>
      <c r="F325" s="58" t="s">
        <v>28</v>
      </c>
      <c r="G325" s="59">
        <v>137</v>
      </c>
      <c r="H325" s="60">
        <v>69</v>
      </c>
      <c r="I325" s="66">
        <f t="shared" si="36"/>
        <v>206</v>
      </c>
      <c r="J325" s="68">
        <f t="shared" si="39"/>
        <v>17</v>
      </c>
      <c r="K325" s="61">
        <v>19</v>
      </c>
      <c r="L325" s="69">
        <f t="shared" si="41"/>
        <v>33</v>
      </c>
      <c r="M325" s="71">
        <f t="shared" si="38"/>
        <v>309</v>
      </c>
    </row>
    <row r="326" spans="1:13" x14ac:dyDescent="0.2">
      <c r="A326" s="54">
        <v>163</v>
      </c>
      <c r="B326" s="57" t="s">
        <v>292</v>
      </c>
      <c r="C326" s="58" t="s">
        <v>297</v>
      </c>
      <c r="D326" s="58" t="s">
        <v>297</v>
      </c>
      <c r="E326" s="58" t="s">
        <v>29</v>
      </c>
      <c r="F326" s="58" t="s">
        <v>77</v>
      </c>
      <c r="G326" s="59">
        <v>151</v>
      </c>
      <c r="H326" s="60">
        <v>69</v>
      </c>
      <c r="I326" s="66">
        <f t="shared" ref="I326:I389" si="43">G326+H326</f>
        <v>220</v>
      </c>
      <c r="J326" s="68">
        <f t="shared" ref="J326:J327" si="44">ROUND(H326*25%,0)</f>
        <v>17</v>
      </c>
      <c r="K326" s="61">
        <v>19</v>
      </c>
      <c r="L326" s="69">
        <f t="shared" ref="L326:L327" si="45">H326-SUM(J326,K326)</f>
        <v>33</v>
      </c>
      <c r="M326" s="71">
        <f t="shared" ref="M326:M389" si="46">ROUND(I326*150%,0)</f>
        <v>330</v>
      </c>
    </row>
    <row r="327" spans="1:13" x14ac:dyDescent="0.2">
      <c r="A327" s="54">
        <v>163</v>
      </c>
      <c r="B327" s="57" t="s">
        <v>292</v>
      </c>
      <c r="C327" s="58" t="s">
        <v>297</v>
      </c>
      <c r="D327" s="58" t="s">
        <v>297</v>
      </c>
      <c r="E327" s="58" t="s">
        <v>78</v>
      </c>
      <c r="F327" s="58" t="s">
        <v>34</v>
      </c>
      <c r="G327" s="59">
        <v>137</v>
      </c>
      <c r="H327" s="60">
        <v>69</v>
      </c>
      <c r="I327" s="66">
        <f t="shared" si="43"/>
        <v>206</v>
      </c>
      <c r="J327" s="68">
        <f t="shared" si="44"/>
        <v>17</v>
      </c>
      <c r="K327" s="61">
        <v>19</v>
      </c>
      <c r="L327" s="69">
        <f t="shared" si="45"/>
        <v>33</v>
      </c>
      <c r="M327" s="71">
        <f t="shared" si="46"/>
        <v>309</v>
      </c>
    </row>
    <row r="328" spans="1:13" x14ac:dyDescent="0.2">
      <c r="A328" s="53">
        <v>429</v>
      </c>
      <c r="B328" s="62" t="s">
        <v>292</v>
      </c>
      <c r="C328" s="63" t="s">
        <v>298</v>
      </c>
      <c r="D328" s="63" t="s">
        <v>299</v>
      </c>
      <c r="E328" s="63" t="s">
        <v>24</v>
      </c>
      <c r="F328" s="63" t="s">
        <v>24</v>
      </c>
      <c r="G328" s="64">
        <v>101</v>
      </c>
      <c r="H328" s="60">
        <v>64</v>
      </c>
      <c r="I328" s="66">
        <f t="shared" si="43"/>
        <v>165</v>
      </c>
      <c r="J328" s="68">
        <f t="shared" ref="J328:J387" si="47">ROUND(H328*25%,0)</f>
        <v>16</v>
      </c>
      <c r="K328" s="61">
        <f t="shared" ref="K328:K387" si="48">ROUND(H328*30%,0)</f>
        <v>19</v>
      </c>
      <c r="L328" s="69">
        <f t="shared" ref="L328:L389" si="49">H328-SUM(J328,K328)</f>
        <v>29</v>
      </c>
      <c r="M328" s="71">
        <f t="shared" si="46"/>
        <v>248</v>
      </c>
    </row>
    <row r="329" spans="1:13" x14ac:dyDescent="0.2">
      <c r="A329" s="54">
        <v>164</v>
      </c>
      <c r="B329" s="57" t="s">
        <v>292</v>
      </c>
      <c r="C329" s="58" t="s">
        <v>300</v>
      </c>
      <c r="D329" s="58" t="s">
        <v>301</v>
      </c>
      <c r="E329" s="58" t="s">
        <v>27</v>
      </c>
      <c r="F329" s="58" t="s">
        <v>30</v>
      </c>
      <c r="G329" s="59">
        <v>123</v>
      </c>
      <c r="H329" s="60">
        <v>64</v>
      </c>
      <c r="I329" s="66">
        <f t="shared" si="43"/>
        <v>187</v>
      </c>
      <c r="J329" s="68">
        <f t="shared" si="47"/>
        <v>16</v>
      </c>
      <c r="K329" s="61">
        <f t="shared" si="48"/>
        <v>19</v>
      </c>
      <c r="L329" s="69">
        <f t="shared" si="49"/>
        <v>29</v>
      </c>
      <c r="M329" s="71">
        <f t="shared" si="46"/>
        <v>281</v>
      </c>
    </row>
    <row r="330" spans="1:13" x14ac:dyDescent="0.2">
      <c r="A330" s="54">
        <v>164</v>
      </c>
      <c r="B330" s="57" t="s">
        <v>292</v>
      </c>
      <c r="C330" s="58" t="s">
        <v>300</v>
      </c>
      <c r="D330" s="58" t="s">
        <v>301</v>
      </c>
      <c r="E330" s="58" t="s">
        <v>31</v>
      </c>
      <c r="F330" s="58" t="s">
        <v>54</v>
      </c>
      <c r="G330" s="59">
        <v>184</v>
      </c>
      <c r="H330" s="60">
        <v>64</v>
      </c>
      <c r="I330" s="66">
        <f t="shared" si="43"/>
        <v>248</v>
      </c>
      <c r="J330" s="68">
        <f t="shared" si="47"/>
        <v>16</v>
      </c>
      <c r="K330" s="61">
        <f t="shared" si="48"/>
        <v>19</v>
      </c>
      <c r="L330" s="69">
        <f t="shared" si="49"/>
        <v>29</v>
      </c>
      <c r="M330" s="71">
        <f t="shared" si="46"/>
        <v>372</v>
      </c>
    </row>
    <row r="331" spans="1:13" x14ac:dyDescent="0.2">
      <c r="A331" s="54">
        <v>164</v>
      </c>
      <c r="B331" s="57" t="s">
        <v>292</v>
      </c>
      <c r="C331" s="58" t="s">
        <v>300</v>
      </c>
      <c r="D331" s="58" t="s">
        <v>301</v>
      </c>
      <c r="E331" s="58" t="s">
        <v>55</v>
      </c>
      <c r="F331" s="58" t="s">
        <v>34</v>
      </c>
      <c r="G331" s="59">
        <v>123</v>
      </c>
      <c r="H331" s="60">
        <v>64</v>
      </c>
      <c r="I331" s="66">
        <f t="shared" si="43"/>
        <v>187</v>
      </c>
      <c r="J331" s="68">
        <f t="shared" si="47"/>
        <v>16</v>
      </c>
      <c r="K331" s="61">
        <f t="shared" si="48"/>
        <v>19</v>
      </c>
      <c r="L331" s="69">
        <f t="shared" si="49"/>
        <v>29</v>
      </c>
      <c r="M331" s="71">
        <f t="shared" si="46"/>
        <v>281</v>
      </c>
    </row>
    <row r="332" spans="1:13" x14ac:dyDescent="0.2">
      <c r="A332" s="53">
        <v>473</v>
      </c>
      <c r="B332" s="62" t="s">
        <v>292</v>
      </c>
      <c r="C332" s="63" t="s">
        <v>302</v>
      </c>
      <c r="D332" s="63" t="s">
        <v>303</v>
      </c>
      <c r="E332" s="63" t="s">
        <v>24</v>
      </c>
      <c r="F332" s="63" t="s">
        <v>24</v>
      </c>
      <c r="G332" s="64">
        <v>126</v>
      </c>
      <c r="H332" s="60">
        <v>64</v>
      </c>
      <c r="I332" s="66">
        <f t="shared" si="43"/>
        <v>190</v>
      </c>
      <c r="J332" s="68">
        <f t="shared" si="47"/>
        <v>16</v>
      </c>
      <c r="K332" s="61">
        <f t="shared" si="48"/>
        <v>19</v>
      </c>
      <c r="L332" s="69">
        <f t="shared" si="49"/>
        <v>29</v>
      </c>
      <c r="M332" s="71">
        <f t="shared" si="46"/>
        <v>285</v>
      </c>
    </row>
    <row r="333" spans="1:13" x14ac:dyDescent="0.2">
      <c r="A333" s="54">
        <v>165</v>
      </c>
      <c r="B333" s="57" t="s">
        <v>292</v>
      </c>
      <c r="C333" s="58" t="s">
        <v>304</v>
      </c>
      <c r="D333" s="58" t="s">
        <v>305</v>
      </c>
      <c r="E333" s="58" t="s">
        <v>24</v>
      </c>
      <c r="F333" s="58" t="s">
        <v>24</v>
      </c>
      <c r="G333" s="59">
        <v>106</v>
      </c>
      <c r="H333" s="60">
        <v>69</v>
      </c>
      <c r="I333" s="66">
        <f t="shared" si="43"/>
        <v>175</v>
      </c>
      <c r="J333" s="68">
        <f>ROUND(H333*25%,0)</f>
        <v>17</v>
      </c>
      <c r="K333" s="61">
        <v>19</v>
      </c>
      <c r="L333" s="69">
        <f>H333-SUM(J333,K333)</f>
        <v>33</v>
      </c>
      <c r="M333" s="71">
        <f t="shared" si="46"/>
        <v>263</v>
      </c>
    </row>
    <row r="334" spans="1:13" x14ac:dyDescent="0.2">
      <c r="A334" s="53">
        <v>166</v>
      </c>
      <c r="B334" s="62" t="s">
        <v>292</v>
      </c>
      <c r="C334" s="63" t="s">
        <v>306</v>
      </c>
      <c r="D334" s="63" t="s">
        <v>306</v>
      </c>
      <c r="E334" s="63" t="s">
        <v>24</v>
      </c>
      <c r="F334" s="63" t="s">
        <v>24</v>
      </c>
      <c r="G334" s="64">
        <v>100</v>
      </c>
      <c r="H334" s="60">
        <v>64</v>
      </c>
      <c r="I334" s="66">
        <f t="shared" si="43"/>
        <v>164</v>
      </c>
      <c r="J334" s="68">
        <f t="shared" si="47"/>
        <v>16</v>
      </c>
      <c r="K334" s="61">
        <f t="shared" si="48"/>
        <v>19</v>
      </c>
      <c r="L334" s="69">
        <f t="shared" si="49"/>
        <v>29</v>
      </c>
      <c r="M334" s="71">
        <f t="shared" si="46"/>
        <v>246</v>
      </c>
    </row>
    <row r="335" spans="1:13" x14ac:dyDescent="0.2">
      <c r="A335" s="54">
        <v>170</v>
      </c>
      <c r="B335" s="57" t="s">
        <v>292</v>
      </c>
      <c r="C335" s="58" t="s">
        <v>307</v>
      </c>
      <c r="D335" s="58" t="s">
        <v>291</v>
      </c>
      <c r="E335" s="58" t="s">
        <v>27</v>
      </c>
      <c r="F335" s="58" t="s">
        <v>77</v>
      </c>
      <c r="G335" s="59">
        <v>130</v>
      </c>
      <c r="H335" s="60">
        <v>69</v>
      </c>
      <c r="I335" s="66">
        <f t="shared" si="43"/>
        <v>199</v>
      </c>
      <c r="J335" s="68">
        <f t="shared" si="47"/>
        <v>17</v>
      </c>
      <c r="K335" s="61">
        <v>19</v>
      </c>
      <c r="L335" s="69">
        <f t="shared" si="49"/>
        <v>33</v>
      </c>
      <c r="M335" s="71">
        <f t="shared" si="46"/>
        <v>299</v>
      </c>
    </row>
    <row r="336" spans="1:13" x14ac:dyDescent="0.2">
      <c r="A336" s="54">
        <v>170</v>
      </c>
      <c r="B336" s="57" t="s">
        <v>292</v>
      </c>
      <c r="C336" s="58" t="s">
        <v>307</v>
      </c>
      <c r="D336" s="58" t="s">
        <v>291</v>
      </c>
      <c r="E336" s="58" t="s">
        <v>78</v>
      </c>
      <c r="F336" s="58" t="s">
        <v>54</v>
      </c>
      <c r="G336" s="59">
        <v>325</v>
      </c>
      <c r="H336" s="60">
        <v>69</v>
      </c>
      <c r="I336" s="66">
        <f t="shared" si="43"/>
        <v>394</v>
      </c>
      <c r="J336" s="68">
        <f t="shared" si="47"/>
        <v>17</v>
      </c>
      <c r="K336" s="61">
        <v>19</v>
      </c>
      <c r="L336" s="69">
        <f t="shared" si="49"/>
        <v>33</v>
      </c>
      <c r="M336" s="71">
        <f t="shared" si="46"/>
        <v>591</v>
      </c>
    </row>
    <row r="337" spans="1:13" x14ac:dyDescent="0.2">
      <c r="A337" s="54">
        <v>170</v>
      </c>
      <c r="B337" s="57" t="s">
        <v>292</v>
      </c>
      <c r="C337" s="58" t="s">
        <v>307</v>
      </c>
      <c r="D337" s="58" t="s">
        <v>291</v>
      </c>
      <c r="E337" s="58" t="s">
        <v>55</v>
      </c>
      <c r="F337" s="58" t="s">
        <v>34</v>
      </c>
      <c r="G337" s="59">
        <v>130</v>
      </c>
      <c r="H337" s="60">
        <v>69</v>
      </c>
      <c r="I337" s="66">
        <f t="shared" si="43"/>
        <v>199</v>
      </c>
      <c r="J337" s="68">
        <f t="shared" si="47"/>
        <v>17</v>
      </c>
      <c r="K337" s="61">
        <v>19</v>
      </c>
      <c r="L337" s="69">
        <f t="shared" si="49"/>
        <v>33</v>
      </c>
      <c r="M337" s="71">
        <f t="shared" si="46"/>
        <v>299</v>
      </c>
    </row>
    <row r="338" spans="1:13" x14ac:dyDescent="0.2">
      <c r="A338" s="53">
        <v>171</v>
      </c>
      <c r="B338" s="62" t="s">
        <v>308</v>
      </c>
      <c r="C338" s="63" t="s">
        <v>309</v>
      </c>
      <c r="D338" s="63" t="s">
        <v>310</v>
      </c>
      <c r="E338" s="63" t="s">
        <v>27</v>
      </c>
      <c r="F338" s="63" t="s">
        <v>44</v>
      </c>
      <c r="G338" s="64">
        <v>219</v>
      </c>
      <c r="H338" s="60">
        <v>74</v>
      </c>
      <c r="I338" s="66">
        <f t="shared" si="43"/>
        <v>293</v>
      </c>
      <c r="J338" s="68">
        <v>18</v>
      </c>
      <c r="K338" s="61">
        <v>20</v>
      </c>
      <c r="L338" s="69">
        <f t="shared" si="49"/>
        <v>36</v>
      </c>
      <c r="M338" s="71">
        <f t="shared" si="46"/>
        <v>440</v>
      </c>
    </row>
    <row r="339" spans="1:13" x14ac:dyDescent="0.2">
      <c r="A339" s="53">
        <v>171</v>
      </c>
      <c r="B339" s="62" t="s">
        <v>308</v>
      </c>
      <c r="C339" s="63" t="s">
        <v>309</v>
      </c>
      <c r="D339" s="63" t="s">
        <v>310</v>
      </c>
      <c r="E339" s="63" t="s">
        <v>45</v>
      </c>
      <c r="F339" s="63" t="s">
        <v>77</v>
      </c>
      <c r="G339" s="64">
        <v>127</v>
      </c>
      <c r="H339" s="60">
        <v>74</v>
      </c>
      <c r="I339" s="66">
        <f t="shared" si="43"/>
        <v>201</v>
      </c>
      <c r="J339" s="68">
        <v>18</v>
      </c>
      <c r="K339" s="61">
        <v>20</v>
      </c>
      <c r="L339" s="69">
        <f t="shared" si="49"/>
        <v>36</v>
      </c>
      <c r="M339" s="71">
        <f t="shared" si="46"/>
        <v>302</v>
      </c>
    </row>
    <row r="340" spans="1:13" x14ac:dyDescent="0.2">
      <c r="A340" s="53">
        <v>171</v>
      </c>
      <c r="B340" s="62" t="s">
        <v>308</v>
      </c>
      <c r="C340" s="63" t="s">
        <v>309</v>
      </c>
      <c r="D340" s="63" t="s">
        <v>310</v>
      </c>
      <c r="E340" s="63" t="s">
        <v>78</v>
      </c>
      <c r="F340" s="63" t="s">
        <v>54</v>
      </c>
      <c r="G340" s="64">
        <v>268</v>
      </c>
      <c r="H340" s="60">
        <v>74</v>
      </c>
      <c r="I340" s="66">
        <f t="shared" si="43"/>
        <v>342</v>
      </c>
      <c r="J340" s="68">
        <v>18</v>
      </c>
      <c r="K340" s="61">
        <v>20</v>
      </c>
      <c r="L340" s="69">
        <f t="shared" si="49"/>
        <v>36</v>
      </c>
      <c r="M340" s="71">
        <f t="shared" si="46"/>
        <v>513</v>
      </c>
    </row>
    <row r="341" spans="1:13" x14ac:dyDescent="0.2">
      <c r="A341" s="53">
        <v>171</v>
      </c>
      <c r="B341" s="62" t="s">
        <v>308</v>
      </c>
      <c r="C341" s="63" t="s">
        <v>309</v>
      </c>
      <c r="D341" s="63" t="s">
        <v>310</v>
      </c>
      <c r="E341" s="63" t="s">
        <v>55</v>
      </c>
      <c r="F341" s="63" t="s">
        <v>34</v>
      </c>
      <c r="G341" s="64">
        <v>219</v>
      </c>
      <c r="H341" s="60">
        <v>74</v>
      </c>
      <c r="I341" s="66">
        <f t="shared" si="43"/>
        <v>293</v>
      </c>
      <c r="J341" s="68">
        <v>18</v>
      </c>
      <c r="K341" s="61">
        <v>20</v>
      </c>
      <c r="L341" s="69">
        <f t="shared" si="49"/>
        <v>36</v>
      </c>
      <c r="M341" s="71">
        <f t="shared" si="46"/>
        <v>440</v>
      </c>
    </row>
    <row r="342" spans="1:13" x14ac:dyDescent="0.2">
      <c r="A342" s="54">
        <v>172</v>
      </c>
      <c r="B342" s="57" t="s">
        <v>308</v>
      </c>
      <c r="C342" s="58" t="s">
        <v>311</v>
      </c>
      <c r="D342" s="58" t="s">
        <v>312</v>
      </c>
      <c r="E342" s="58" t="s">
        <v>27</v>
      </c>
      <c r="F342" s="58" t="s">
        <v>44</v>
      </c>
      <c r="G342" s="59">
        <v>150</v>
      </c>
      <c r="H342" s="60">
        <v>69</v>
      </c>
      <c r="I342" s="66">
        <f t="shared" si="43"/>
        <v>219</v>
      </c>
      <c r="J342" s="68">
        <f t="shared" si="47"/>
        <v>17</v>
      </c>
      <c r="K342" s="61">
        <v>19</v>
      </c>
      <c r="L342" s="69">
        <f t="shared" si="49"/>
        <v>33</v>
      </c>
      <c r="M342" s="71">
        <f t="shared" si="46"/>
        <v>329</v>
      </c>
    </row>
    <row r="343" spans="1:13" x14ac:dyDescent="0.2">
      <c r="A343" s="54">
        <v>172</v>
      </c>
      <c r="B343" s="57" t="s">
        <v>308</v>
      </c>
      <c r="C343" s="58" t="s">
        <v>311</v>
      </c>
      <c r="D343" s="58" t="s">
        <v>312</v>
      </c>
      <c r="E343" s="58" t="s">
        <v>45</v>
      </c>
      <c r="F343" s="58" t="s">
        <v>77</v>
      </c>
      <c r="G343" s="59">
        <v>105</v>
      </c>
      <c r="H343" s="60">
        <v>69</v>
      </c>
      <c r="I343" s="66">
        <f t="shared" si="43"/>
        <v>174</v>
      </c>
      <c r="J343" s="68">
        <f t="shared" si="47"/>
        <v>17</v>
      </c>
      <c r="K343" s="61">
        <v>19</v>
      </c>
      <c r="L343" s="69">
        <f t="shared" si="49"/>
        <v>33</v>
      </c>
      <c r="M343" s="71">
        <f t="shared" si="46"/>
        <v>261</v>
      </c>
    </row>
    <row r="344" spans="1:13" x14ac:dyDescent="0.2">
      <c r="A344" s="54">
        <v>172</v>
      </c>
      <c r="B344" s="57" t="s">
        <v>308</v>
      </c>
      <c r="C344" s="58" t="s">
        <v>311</v>
      </c>
      <c r="D344" s="58" t="s">
        <v>312</v>
      </c>
      <c r="E344" s="58" t="s">
        <v>78</v>
      </c>
      <c r="F344" s="58" t="s">
        <v>54</v>
      </c>
      <c r="G344" s="59">
        <v>206</v>
      </c>
      <c r="H344" s="60">
        <v>69</v>
      </c>
      <c r="I344" s="66">
        <f t="shared" si="43"/>
        <v>275</v>
      </c>
      <c r="J344" s="68">
        <f t="shared" si="47"/>
        <v>17</v>
      </c>
      <c r="K344" s="61">
        <v>19</v>
      </c>
      <c r="L344" s="69">
        <f t="shared" si="49"/>
        <v>33</v>
      </c>
      <c r="M344" s="71">
        <f t="shared" si="46"/>
        <v>413</v>
      </c>
    </row>
    <row r="345" spans="1:13" x14ac:dyDescent="0.2">
      <c r="A345" s="54">
        <v>172</v>
      </c>
      <c r="B345" s="57" t="s">
        <v>308</v>
      </c>
      <c r="C345" s="58" t="s">
        <v>311</v>
      </c>
      <c r="D345" s="58" t="s">
        <v>312</v>
      </c>
      <c r="E345" s="58" t="s">
        <v>55</v>
      </c>
      <c r="F345" s="58" t="s">
        <v>34</v>
      </c>
      <c r="G345" s="59">
        <v>150</v>
      </c>
      <c r="H345" s="60">
        <v>69</v>
      </c>
      <c r="I345" s="66">
        <f t="shared" si="43"/>
        <v>219</v>
      </c>
      <c r="J345" s="68">
        <f t="shared" si="47"/>
        <v>17</v>
      </c>
      <c r="K345" s="61">
        <v>19</v>
      </c>
      <c r="L345" s="69">
        <f t="shared" si="49"/>
        <v>33</v>
      </c>
      <c r="M345" s="71">
        <f t="shared" si="46"/>
        <v>329</v>
      </c>
    </row>
    <row r="346" spans="1:13" x14ac:dyDescent="0.2">
      <c r="A346" s="53">
        <v>173</v>
      </c>
      <c r="B346" s="62" t="s">
        <v>308</v>
      </c>
      <c r="C346" s="63" t="s">
        <v>313</v>
      </c>
      <c r="D346" s="63" t="s">
        <v>314</v>
      </c>
      <c r="E346" s="63" t="s">
        <v>27</v>
      </c>
      <c r="F346" s="63" t="s">
        <v>44</v>
      </c>
      <c r="G346" s="64">
        <v>176</v>
      </c>
      <c r="H346" s="60">
        <v>64</v>
      </c>
      <c r="I346" s="66">
        <f t="shared" si="43"/>
        <v>240</v>
      </c>
      <c r="J346" s="68">
        <f t="shared" si="47"/>
        <v>16</v>
      </c>
      <c r="K346" s="61">
        <f t="shared" si="48"/>
        <v>19</v>
      </c>
      <c r="L346" s="69">
        <f t="shared" si="49"/>
        <v>29</v>
      </c>
      <c r="M346" s="71">
        <f t="shared" si="46"/>
        <v>360</v>
      </c>
    </row>
    <row r="347" spans="1:13" x14ac:dyDescent="0.2">
      <c r="A347" s="53">
        <v>173</v>
      </c>
      <c r="B347" s="62" t="s">
        <v>308</v>
      </c>
      <c r="C347" s="63" t="s">
        <v>313</v>
      </c>
      <c r="D347" s="63" t="s">
        <v>314</v>
      </c>
      <c r="E347" s="63" t="s">
        <v>45</v>
      </c>
      <c r="F347" s="63" t="s">
        <v>77</v>
      </c>
      <c r="G347" s="64">
        <v>117</v>
      </c>
      <c r="H347" s="60">
        <v>64</v>
      </c>
      <c r="I347" s="66">
        <f t="shared" si="43"/>
        <v>181</v>
      </c>
      <c r="J347" s="68">
        <f t="shared" si="47"/>
        <v>16</v>
      </c>
      <c r="K347" s="61">
        <f t="shared" si="48"/>
        <v>19</v>
      </c>
      <c r="L347" s="69">
        <f t="shared" si="49"/>
        <v>29</v>
      </c>
      <c r="M347" s="71">
        <f t="shared" si="46"/>
        <v>272</v>
      </c>
    </row>
    <row r="348" spans="1:13" x14ac:dyDescent="0.2">
      <c r="A348" s="53">
        <v>173</v>
      </c>
      <c r="B348" s="62" t="s">
        <v>308</v>
      </c>
      <c r="C348" s="63" t="s">
        <v>313</v>
      </c>
      <c r="D348" s="63" t="s">
        <v>314</v>
      </c>
      <c r="E348" s="63" t="s">
        <v>78</v>
      </c>
      <c r="F348" s="63" t="s">
        <v>54</v>
      </c>
      <c r="G348" s="64">
        <v>208</v>
      </c>
      <c r="H348" s="60">
        <v>64</v>
      </c>
      <c r="I348" s="66">
        <f t="shared" si="43"/>
        <v>272</v>
      </c>
      <c r="J348" s="68">
        <f t="shared" si="47"/>
        <v>16</v>
      </c>
      <c r="K348" s="61">
        <f t="shared" si="48"/>
        <v>19</v>
      </c>
      <c r="L348" s="69">
        <f t="shared" si="49"/>
        <v>29</v>
      </c>
      <c r="M348" s="71">
        <f t="shared" si="46"/>
        <v>408</v>
      </c>
    </row>
    <row r="349" spans="1:13" x14ac:dyDescent="0.2">
      <c r="A349" s="53">
        <v>173</v>
      </c>
      <c r="B349" s="62" t="s">
        <v>308</v>
      </c>
      <c r="C349" s="63" t="s">
        <v>313</v>
      </c>
      <c r="D349" s="63" t="s">
        <v>314</v>
      </c>
      <c r="E349" s="63" t="s">
        <v>55</v>
      </c>
      <c r="F349" s="63" t="s">
        <v>34</v>
      </c>
      <c r="G349" s="64">
        <v>176</v>
      </c>
      <c r="H349" s="60">
        <v>64</v>
      </c>
      <c r="I349" s="66">
        <f t="shared" si="43"/>
        <v>240</v>
      </c>
      <c r="J349" s="68">
        <f t="shared" si="47"/>
        <v>16</v>
      </c>
      <c r="K349" s="61">
        <f t="shared" si="48"/>
        <v>19</v>
      </c>
      <c r="L349" s="69">
        <f t="shared" si="49"/>
        <v>29</v>
      </c>
      <c r="M349" s="71">
        <f t="shared" si="46"/>
        <v>360</v>
      </c>
    </row>
    <row r="350" spans="1:13" x14ac:dyDescent="0.2">
      <c r="A350" s="54">
        <v>175</v>
      </c>
      <c r="B350" s="57" t="s">
        <v>315</v>
      </c>
      <c r="C350" s="58" t="s">
        <v>316</v>
      </c>
      <c r="D350" s="58" t="s">
        <v>317</v>
      </c>
      <c r="E350" s="58" t="s">
        <v>27</v>
      </c>
      <c r="F350" s="58" t="s">
        <v>46</v>
      </c>
      <c r="G350" s="59">
        <v>118</v>
      </c>
      <c r="H350" s="60">
        <v>69</v>
      </c>
      <c r="I350" s="66">
        <f t="shared" si="43"/>
        <v>187</v>
      </c>
      <c r="J350" s="68">
        <f t="shared" si="47"/>
        <v>17</v>
      </c>
      <c r="K350" s="61">
        <v>19</v>
      </c>
      <c r="L350" s="69">
        <f t="shared" si="49"/>
        <v>33</v>
      </c>
      <c r="M350" s="71">
        <f t="shared" si="46"/>
        <v>281</v>
      </c>
    </row>
    <row r="351" spans="1:13" x14ac:dyDescent="0.2">
      <c r="A351" s="54">
        <v>175</v>
      </c>
      <c r="B351" s="57" t="s">
        <v>315</v>
      </c>
      <c r="C351" s="58" t="s">
        <v>316</v>
      </c>
      <c r="D351" s="58" t="s">
        <v>317</v>
      </c>
      <c r="E351" s="58" t="s">
        <v>47</v>
      </c>
      <c r="F351" s="58" t="s">
        <v>54</v>
      </c>
      <c r="G351" s="59">
        <v>134</v>
      </c>
      <c r="H351" s="60">
        <v>69</v>
      </c>
      <c r="I351" s="66">
        <f t="shared" si="43"/>
        <v>203</v>
      </c>
      <c r="J351" s="68">
        <f t="shared" si="47"/>
        <v>17</v>
      </c>
      <c r="K351" s="61">
        <v>19</v>
      </c>
      <c r="L351" s="69">
        <f t="shared" si="49"/>
        <v>33</v>
      </c>
      <c r="M351" s="71">
        <f t="shared" si="46"/>
        <v>305</v>
      </c>
    </row>
    <row r="352" spans="1:13" x14ac:dyDescent="0.2">
      <c r="A352" s="54">
        <v>175</v>
      </c>
      <c r="B352" s="57" t="s">
        <v>315</v>
      </c>
      <c r="C352" s="58" t="s">
        <v>316</v>
      </c>
      <c r="D352" s="58" t="s">
        <v>317</v>
      </c>
      <c r="E352" s="58" t="s">
        <v>55</v>
      </c>
      <c r="F352" s="58" t="s">
        <v>34</v>
      </c>
      <c r="G352" s="59">
        <v>118</v>
      </c>
      <c r="H352" s="60">
        <v>69</v>
      </c>
      <c r="I352" s="66">
        <f t="shared" si="43"/>
        <v>187</v>
      </c>
      <c r="J352" s="68">
        <f t="shared" si="47"/>
        <v>17</v>
      </c>
      <c r="K352" s="61">
        <v>19</v>
      </c>
      <c r="L352" s="69">
        <f t="shared" si="49"/>
        <v>33</v>
      </c>
      <c r="M352" s="71">
        <f t="shared" si="46"/>
        <v>281</v>
      </c>
    </row>
    <row r="353" spans="1:13" x14ac:dyDescent="0.2">
      <c r="A353" s="53">
        <v>178</v>
      </c>
      <c r="B353" s="62" t="s">
        <v>315</v>
      </c>
      <c r="C353" s="63" t="s">
        <v>318</v>
      </c>
      <c r="D353" s="63" t="s">
        <v>319</v>
      </c>
      <c r="E353" s="63" t="s">
        <v>24</v>
      </c>
      <c r="F353" s="63" t="s">
        <v>24</v>
      </c>
      <c r="G353" s="64">
        <v>133</v>
      </c>
      <c r="H353" s="60">
        <v>64</v>
      </c>
      <c r="I353" s="66">
        <f t="shared" si="43"/>
        <v>197</v>
      </c>
      <c r="J353" s="68">
        <f t="shared" si="47"/>
        <v>16</v>
      </c>
      <c r="K353" s="61">
        <f t="shared" si="48"/>
        <v>19</v>
      </c>
      <c r="L353" s="69">
        <f t="shared" si="49"/>
        <v>29</v>
      </c>
      <c r="M353" s="71">
        <f t="shared" si="46"/>
        <v>296</v>
      </c>
    </row>
    <row r="354" spans="1:13" x14ac:dyDescent="0.2">
      <c r="A354" s="54">
        <v>179</v>
      </c>
      <c r="B354" s="57" t="s">
        <v>315</v>
      </c>
      <c r="C354" s="58" t="s">
        <v>320</v>
      </c>
      <c r="D354" s="58" t="s">
        <v>321</v>
      </c>
      <c r="E354" s="58" t="s">
        <v>24</v>
      </c>
      <c r="F354" s="58" t="s">
        <v>24</v>
      </c>
      <c r="G354" s="59">
        <v>106</v>
      </c>
      <c r="H354" s="60">
        <v>64</v>
      </c>
      <c r="I354" s="66">
        <f t="shared" si="43"/>
        <v>170</v>
      </c>
      <c r="J354" s="68">
        <f t="shared" si="47"/>
        <v>16</v>
      </c>
      <c r="K354" s="61">
        <f t="shared" si="48"/>
        <v>19</v>
      </c>
      <c r="L354" s="69">
        <f t="shared" si="49"/>
        <v>29</v>
      </c>
      <c r="M354" s="71">
        <f t="shared" si="46"/>
        <v>255</v>
      </c>
    </row>
    <row r="355" spans="1:13" x14ac:dyDescent="0.2">
      <c r="A355" s="53">
        <v>183</v>
      </c>
      <c r="B355" s="62" t="s">
        <v>315</v>
      </c>
      <c r="C355" s="63" t="s">
        <v>322</v>
      </c>
      <c r="D355" s="63" t="s">
        <v>159</v>
      </c>
      <c r="E355" s="63" t="s">
        <v>24</v>
      </c>
      <c r="F355" s="63" t="s">
        <v>24</v>
      </c>
      <c r="G355" s="64">
        <v>114</v>
      </c>
      <c r="H355" s="60">
        <v>64</v>
      </c>
      <c r="I355" s="66">
        <f t="shared" si="43"/>
        <v>178</v>
      </c>
      <c r="J355" s="68">
        <f t="shared" si="47"/>
        <v>16</v>
      </c>
      <c r="K355" s="61">
        <f t="shared" si="48"/>
        <v>19</v>
      </c>
      <c r="L355" s="69">
        <f t="shared" si="49"/>
        <v>29</v>
      </c>
      <c r="M355" s="71">
        <f t="shared" si="46"/>
        <v>267</v>
      </c>
    </row>
    <row r="356" spans="1:13" x14ac:dyDescent="0.2">
      <c r="A356" s="54">
        <v>184</v>
      </c>
      <c r="B356" s="57" t="s">
        <v>315</v>
      </c>
      <c r="C356" s="58" t="s">
        <v>323</v>
      </c>
      <c r="D356" s="58" t="s">
        <v>324</v>
      </c>
      <c r="E356" s="58" t="s">
        <v>27</v>
      </c>
      <c r="F356" s="58" t="s">
        <v>46</v>
      </c>
      <c r="G356" s="59">
        <v>120</v>
      </c>
      <c r="H356" s="60">
        <v>64</v>
      </c>
      <c r="I356" s="66">
        <f t="shared" si="43"/>
        <v>184</v>
      </c>
      <c r="J356" s="68">
        <f t="shared" si="47"/>
        <v>16</v>
      </c>
      <c r="K356" s="61">
        <f t="shared" si="48"/>
        <v>19</v>
      </c>
      <c r="L356" s="69">
        <f t="shared" si="49"/>
        <v>29</v>
      </c>
      <c r="M356" s="71">
        <f t="shared" si="46"/>
        <v>276</v>
      </c>
    </row>
    <row r="357" spans="1:13" x14ac:dyDescent="0.2">
      <c r="A357" s="54">
        <v>184</v>
      </c>
      <c r="B357" s="57" t="s">
        <v>315</v>
      </c>
      <c r="C357" s="58" t="s">
        <v>323</v>
      </c>
      <c r="D357" s="58" t="s">
        <v>324</v>
      </c>
      <c r="E357" s="58" t="s">
        <v>47</v>
      </c>
      <c r="F357" s="58" t="s">
        <v>77</v>
      </c>
      <c r="G357" s="59">
        <v>122</v>
      </c>
      <c r="H357" s="60">
        <v>64</v>
      </c>
      <c r="I357" s="66">
        <f t="shared" si="43"/>
        <v>186</v>
      </c>
      <c r="J357" s="68">
        <f t="shared" si="47"/>
        <v>16</v>
      </c>
      <c r="K357" s="61">
        <f t="shared" si="48"/>
        <v>19</v>
      </c>
      <c r="L357" s="69">
        <f t="shared" si="49"/>
        <v>29</v>
      </c>
      <c r="M357" s="71">
        <f t="shared" si="46"/>
        <v>279</v>
      </c>
    </row>
    <row r="358" spans="1:13" x14ac:dyDescent="0.2">
      <c r="A358" s="54">
        <v>184</v>
      </c>
      <c r="B358" s="57" t="s">
        <v>315</v>
      </c>
      <c r="C358" s="58" t="s">
        <v>323</v>
      </c>
      <c r="D358" s="58" t="s">
        <v>324</v>
      </c>
      <c r="E358" s="58" t="s">
        <v>78</v>
      </c>
      <c r="F358" s="58" t="s">
        <v>34</v>
      </c>
      <c r="G358" s="59">
        <v>120</v>
      </c>
      <c r="H358" s="60">
        <v>64</v>
      </c>
      <c r="I358" s="66">
        <f t="shared" si="43"/>
        <v>184</v>
      </c>
      <c r="J358" s="68">
        <f t="shared" si="47"/>
        <v>16</v>
      </c>
      <c r="K358" s="61">
        <f t="shared" si="48"/>
        <v>19</v>
      </c>
      <c r="L358" s="69">
        <f t="shared" si="49"/>
        <v>29</v>
      </c>
      <c r="M358" s="71">
        <f t="shared" si="46"/>
        <v>276</v>
      </c>
    </row>
    <row r="359" spans="1:13" x14ac:dyDescent="0.2">
      <c r="A359" s="53">
        <v>185</v>
      </c>
      <c r="B359" s="62" t="s">
        <v>315</v>
      </c>
      <c r="C359" s="63" t="s">
        <v>325</v>
      </c>
      <c r="D359" s="63" t="s">
        <v>326</v>
      </c>
      <c r="E359" s="63" t="s">
        <v>24</v>
      </c>
      <c r="F359" s="63" t="s">
        <v>24</v>
      </c>
      <c r="G359" s="64">
        <v>104</v>
      </c>
      <c r="H359" s="60">
        <v>64</v>
      </c>
      <c r="I359" s="66">
        <f t="shared" si="43"/>
        <v>168</v>
      </c>
      <c r="J359" s="68">
        <f t="shared" si="47"/>
        <v>16</v>
      </c>
      <c r="K359" s="61">
        <f t="shared" si="48"/>
        <v>19</v>
      </c>
      <c r="L359" s="69">
        <f t="shared" si="49"/>
        <v>29</v>
      </c>
      <c r="M359" s="71">
        <f t="shared" si="46"/>
        <v>252</v>
      </c>
    </row>
    <row r="360" spans="1:13" x14ac:dyDescent="0.2">
      <c r="A360" s="54">
        <v>187</v>
      </c>
      <c r="B360" s="57" t="s">
        <v>315</v>
      </c>
      <c r="C360" s="58" t="s">
        <v>327</v>
      </c>
      <c r="D360" s="58" t="s">
        <v>328</v>
      </c>
      <c r="E360" s="58" t="s">
        <v>27</v>
      </c>
      <c r="F360" s="58" t="s">
        <v>77</v>
      </c>
      <c r="G360" s="59">
        <v>114</v>
      </c>
      <c r="H360" s="60">
        <v>74</v>
      </c>
      <c r="I360" s="66">
        <f t="shared" si="43"/>
        <v>188</v>
      </c>
      <c r="J360" s="68">
        <v>18</v>
      </c>
      <c r="K360" s="61">
        <v>20</v>
      </c>
      <c r="L360" s="69">
        <f t="shared" si="49"/>
        <v>36</v>
      </c>
      <c r="M360" s="71">
        <f t="shared" si="46"/>
        <v>282</v>
      </c>
    </row>
    <row r="361" spans="1:13" x14ac:dyDescent="0.2">
      <c r="A361" s="54">
        <v>187</v>
      </c>
      <c r="B361" s="57" t="s">
        <v>315</v>
      </c>
      <c r="C361" s="58" t="s">
        <v>327</v>
      </c>
      <c r="D361" s="58" t="s">
        <v>328</v>
      </c>
      <c r="E361" s="58" t="s">
        <v>78</v>
      </c>
      <c r="F361" s="58" t="s">
        <v>54</v>
      </c>
      <c r="G361" s="59">
        <v>180</v>
      </c>
      <c r="H361" s="60">
        <v>74</v>
      </c>
      <c r="I361" s="66">
        <f t="shared" si="43"/>
        <v>254</v>
      </c>
      <c r="J361" s="68">
        <v>18</v>
      </c>
      <c r="K361" s="61">
        <v>20</v>
      </c>
      <c r="L361" s="69">
        <f t="shared" si="49"/>
        <v>36</v>
      </c>
      <c r="M361" s="71">
        <f t="shared" si="46"/>
        <v>381</v>
      </c>
    </row>
    <row r="362" spans="1:13" x14ac:dyDescent="0.2">
      <c r="A362" s="54">
        <v>187</v>
      </c>
      <c r="B362" s="57" t="s">
        <v>315</v>
      </c>
      <c r="C362" s="58" t="s">
        <v>327</v>
      </c>
      <c r="D362" s="58" t="s">
        <v>328</v>
      </c>
      <c r="E362" s="58" t="s">
        <v>55</v>
      </c>
      <c r="F362" s="58" t="s">
        <v>34</v>
      </c>
      <c r="G362" s="59">
        <v>114</v>
      </c>
      <c r="H362" s="60">
        <v>74</v>
      </c>
      <c r="I362" s="66">
        <f t="shared" si="43"/>
        <v>188</v>
      </c>
      <c r="J362" s="68">
        <v>18</v>
      </c>
      <c r="K362" s="61">
        <v>20</v>
      </c>
      <c r="L362" s="69">
        <f t="shared" si="49"/>
        <v>36</v>
      </c>
      <c r="M362" s="71">
        <f t="shared" si="46"/>
        <v>282</v>
      </c>
    </row>
    <row r="363" spans="1:13" x14ac:dyDescent="0.2">
      <c r="A363" s="53">
        <v>188</v>
      </c>
      <c r="B363" s="62" t="s">
        <v>315</v>
      </c>
      <c r="C363" s="63" t="s">
        <v>329</v>
      </c>
      <c r="D363" s="63" t="s">
        <v>329</v>
      </c>
      <c r="E363" s="63" t="s">
        <v>24</v>
      </c>
      <c r="F363" s="63" t="s">
        <v>24</v>
      </c>
      <c r="G363" s="64">
        <v>119</v>
      </c>
      <c r="H363" s="60">
        <v>59</v>
      </c>
      <c r="I363" s="66">
        <f t="shared" si="43"/>
        <v>178</v>
      </c>
      <c r="J363" s="68">
        <v>14</v>
      </c>
      <c r="K363" s="61">
        <v>17</v>
      </c>
      <c r="L363" s="69">
        <f t="shared" si="49"/>
        <v>28</v>
      </c>
      <c r="M363" s="71">
        <f t="shared" si="46"/>
        <v>267</v>
      </c>
    </row>
    <row r="364" spans="1:13" x14ac:dyDescent="0.2">
      <c r="A364" s="54">
        <v>190</v>
      </c>
      <c r="B364" s="57" t="s">
        <v>315</v>
      </c>
      <c r="C364" s="58" t="s">
        <v>330</v>
      </c>
      <c r="D364" s="58" t="s">
        <v>330</v>
      </c>
      <c r="E364" s="58" t="s">
        <v>27</v>
      </c>
      <c r="F364" s="58" t="s">
        <v>30</v>
      </c>
      <c r="G364" s="59">
        <v>98</v>
      </c>
      <c r="H364" s="60">
        <v>64</v>
      </c>
      <c r="I364" s="66">
        <f t="shared" si="43"/>
        <v>162</v>
      </c>
      <c r="J364" s="68">
        <f t="shared" si="47"/>
        <v>16</v>
      </c>
      <c r="K364" s="61">
        <f t="shared" si="48"/>
        <v>19</v>
      </c>
      <c r="L364" s="69">
        <f t="shared" si="49"/>
        <v>29</v>
      </c>
      <c r="M364" s="71">
        <f t="shared" si="46"/>
        <v>243</v>
      </c>
    </row>
    <row r="365" spans="1:13" x14ac:dyDescent="0.2">
      <c r="A365" s="54">
        <v>190</v>
      </c>
      <c r="B365" s="57" t="s">
        <v>315</v>
      </c>
      <c r="C365" s="58" t="s">
        <v>330</v>
      </c>
      <c r="D365" s="58" t="s">
        <v>330</v>
      </c>
      <c r="E365" s="58" t="s">
        <v>31</v>
      </c>
      <c r="F365" s="58" t="s">
        <v>54</v>
      </c>
      <c r="G365" s="59">
        <v>130</v>
      </c>
      <c r="H365" s="60">
        <v>64</v>
      </c>
      <c r="I365" s="66">
        <f t="shared" si="43"/>
        <v>194</v>
      </c>
      <c r="J365" s="68">
        <f t="shared" si="47"/>
        <v>16</v>
      </c>
      <c r="K365" s="61">
        <f t="shared" si="48"/>
        <v>19</v>
      </c>
      <c r="L365" s="69">
        <f t="shared" si="49"/>
        <v>29</v>
      </c>
      <c r="M365" s="71">
        <f t="shared" si="46"/>
        <v>291</v>
      </c>
    </row>
    <row r="366" spans="1:13" x14ac:dyDescent="0.2">
      <c r="A366" s="54">
        <v>190</v>
      </c>
      <c r="B366" s="57" t="s">
        <v>315</v>
      </c>
      <c r="C366" s="58" t="s">
        <v>330</v>
      </c>
      <c r="D366" s="58" t="s">
        <v>330</v>
      </c>
      <c r="E366" s="58" t="s">
        <v>55</v>
      </c>
      <c r="F366" s="58" t="s">
        <v>34</v>
      </c>
      <c r="G366" s="59">
        <v>98</v>
      </c>
      <c r="H366" s="60">
        <v>64</v>
      </c>
      <c r="I366" s="66">
        <f t="shared" si="43"/>
        <v>162</v>
      </c>
      <c r="J366" s="68">
        <f t="shared" si="47"/>
        <v>16</v>
      </c>
      <c r="K366" s="61">
        <f t="shared" si="48"/>
        <v>19</v>
      </c>
      <c r="L366" s="69">
        <f t="shared" si="49"/>
        <v>29</v>
      </c>
      <c r="M366" s="71">
        <f t="shared" si="46"/>
        <v>243</v>
      </c>
    </row>
    <row r="367" spans="1:13" x14ac:dyDescent="0.2">
      <c r="A367" s="53">
        <v>192</v>
      </c>
      <c r="B367" s="62" t="s">
        <v>315</v>
      </c>
      <c r="C367" s="63" t="s">
        <v>331</v>
      </c>
      <c r="D367" s="63" t="s">
        <v>332</v>
      </c>
      <c r="E367" s="63" t="s">
        <v>27</v>
      </c>
      <c r="F367" s="63" t="s">
        <v>77</v>
      </c>
      <c r="G367" s="64">
        <v>132</v>
      </c>
      <c r="H367" s="60">
        <v>64</v>
      </c>
      <c r="I367" s="66">
        <f t="shared" si="43"/>
        <v>196</v>
      </c>
      <c r="J367" s="68">
        <f t="shared" si="47"/>
        <v>16</v>
      </c>
      <c r="K367" s="61">
        <f t="shared" si="48"/>
        <v>19</v>
      </c>
      <c r="L367" s="69">
        <f t="shared" si="49"/>
        <v>29</v>
      </c>
      <c r="M367" s="71">
        <f t="shared" si="46"/>
        <v>294</v>
      </c>
    </row>
    <row r="368" spans="1:13" x14ac:dyDescent="0.2">
      <c r="A368" s="53">
        <v>192</v>
      </c>
      <c r="B368" s="62" t="s">
        <v>315</v>
      </c>
      <c r="C368" s="63" t="s">
        <v>331</v>
      </c>
      <c r="D368" s="63" t="s">
        <v>332</v>
      </c>
      <c r="E368" s="63" t="s">
        <v>78</v>
      </c>
      <c r="F368" s="63" t="s">
        <v>54</v>
      </c>
      <c r="G368" s="64">
        <v>226</v>
      </c>
      <c r="H368" s="60">
        <v>64</v>
      </c>
      <c r="I368" s="66">
        <f t="shared" si="43"/>
        <v>290</v>
      </c>
      <c r="J368" s="68">
        <f t="shared" si="47"/>
        <v>16</v>
      </c>
      <c r="K368" s="61">
        <f t="shared" si="48"/>
        <v>19</v>
      </c>
      <c r="L368" s="69">
        <f t="shared" si="49"/>
        <v>29</v>
      </c>
      <c r="M368" s="71">
        <f t="shared" si="46"/>
        <v>435</v>
      </c>
    </row>
    <row r="369" spans="1:13" x14ac:dyDescent="0.2">
      <c r="A369" s="53">
        <v>192</v>
      </c>
      <c r="B369" s="62" t="s">
        <v>315</v>
      </c>
      <c r="C369" s="63" t="s">
        <v>331</v>
      </c>
      <c r="D369" s="63" t="s">
        <v>332</v>
      </c>
      <c r="E369" s="63" t="s">
        <v>55</v>
      </c>
      <c r="F369" s="63" t="s">
        <v>34</v>
      </c>
      <c r="G369" s="64">
        <v>132</v>
      </c>
      <c r="H369" s="60">
        <v>64</v>
      </c>
      <c r="I369" s="66">
        <f t="shared" si="43"/>
        <v>196</v>
      </c>
      <c r="J369" s="68">
        <f t="shared" si="47"/>
        <v>16</v>
      </c>
      <c r="K369" s="61">
        <f t="shared" si="48"/>
        <v>19</v>
      </c>
      <c r="L369" s="69">
        <f t="shared" si="49"/>
        <v>29</v>
      </c>
      <c r="M369" s="71">
        <f t="shared" si="46"/>
        <v>294</v>
      </c>
    </row>
    <row r="370" spans="1:13" x14ac:dyDescent="0.2">
      <c r="A370" s="54">
        <v>193</v>
      </c>
      <c r="B370" s="57" t="s">
        <v>315</v>
      </c>
      <c r="C370" s="58" t="s">
        <v>333</v>
      </c>
      <c r="D370" s="58" t="s">
        <v>85</v>
      </c>
      <c r="E370" s="58" t="s">
        <v>24</v>
      </c>
      <c r="F370" s="58" t="s">
        <v>24</v>
      </c>
      <c r="G370" s="59">
        <v>117</v>
      </c>
      <c r="H370" s="60">
        <v>64</v>
      </c>
      <c r="I370" s="66">
        <f t="shared" si="43"/>
        <v>181</v>
      </c>
      <c r="J370" s="68">
        <f t="shared" si="47"/>
        <v>16</v>
      </c>
      <c r="K370" s="61">
        <f t="shared" si="48"/>
        <v>19</v>
      </c>
      <c r="L370" s="69">
        <f t="shared" si="49"/>
        <v>29</v>
      </c>
      <c r="M370" s="71">
        <f t="shared" si="46"/>
        <v>272</v>
      </c>
    </row>
    <row r="371" spans="1:13" x14ac:dyDescent="0.2">
      <c r="A371" s="53">
        <v>195</v>
      </c>
      <c r="B371" s="62" t="s">
        <v>315</v>
      </c>
      <c r="C371" s="63" t="s">
        <v>334</v>
      </c>
      <c r="D371" s="63" t="s">
        <v>335</v>
      </c>
      <c r="E371" s="63" t="s">
        <v>27</v>
      </c>
      <c r="F371" s="63" t="s">
        <v>30</v>
      </c>
      <c r="G371" s="64">
        <v>98</v>
      </c>
      <c r="H371" s="60">
        <v>64</v>
      </c>
      <c r="I371" s="66">
        <f t="shared" si="43"/>
        <v>162</v>
      </c>
      <c r="J371" s="68">
        <f t="shared" si="47"/>
        <v>16</v>
      </c>
      <c r="K371" s="61">
        <f t="shared" si="48"/>
        <v>19</v>
      </c>
      <c r="L371" s="69">
        <f t="shared" si="49"/>
        <v>29</v>
      </c>
      <c r="M371" s="71">
        <f t="shared" si="46"/>
        <v>243</v>
      </c>
    </row>
    <row r="372" spans="1:13" x14ac:dyDescent="0.2">
      <c r="A372" s="53">
        <v>195</v>
      </c>
      <c r="B372" s="62" t="s">
        <v>315</v>
      </c>
      <c r="C372" s="63" t="s">
        <v>334</v>
      </c>
      <c r="D372" s="63" t="s">
        <v>335</v>
      </c>
      <c r="E372" s="63" t="s">
        <v>31</v>
      </c>
      <c r="F372" s="63" t="s">
        <v>54</v>
      </c>
      <c r="G372" s="64">
        <v>121</v>
      </c>
      <c r="H372" s="60">
        <v>64</v>
      </c>
      <c r="I372" s="66">
        <f t="shared" si="43"/>
        <v>185</v>
      </c>
      <c r="J372" s="68">
        <f t="shared" si="47"/>
        <v>16</v>
      </c>
      <c r="K372" s="61">
        <f t="shared" si="48"/>
        <v>19</v>
      </c>
      <c r="L372" s="69">
        <f t="shared" si="49"/>
        <v>29</v>
      </c>
      <c r="M372" s="71">
        <f t="shared" si="46"/>
        <v>278</v>
      </c>
    </row>
    <row r="373" spans="1:13" x14ac:dyDescent="0.2">
      <c r="A373" s="53">
        <v>195</v>
      </c>
      <c r="B373" s="62" t="s">
        <v>315</v>
      </c>
      <c r="C373" s="63" t="s">
        <v>334</v>
      </c>
      <c r="D373" s="63" t="s">
        <v>335</v>
      </c>
      <c r="E373" s="63" t="s">
        <v>55</v>
      </c>
      <c r="F373" s="63" t="s">
        <v>34</v>
      </c>
      <c r="G373" s="64">
        <v>98</v>
      </c>
      <c r="H373" s="60">
        <v>64</v>
      </c>
      <c r="I373" s="66">
        <f t="shared" si="43"/>
        <v>162</v>
      </c>
      <c r="J373" s="68">
        <f t="shared" si="47"/>
        <v>16</v>
      </c>
      <c r="K373" s="61">
        <f t="shared" si="48"/>
        <v>19</v>
      </c>
      <c r="L373" s="69">
        <f t="shared" si="49"/>
        <v>29</v>
      </c>
      <c r="M373" s="71">
        <f t="shared" si="46"/>
        <v>243</v>
      </c>
    </row>
    <row r="374" spans="1:13" x14ac:dyDescent="0.2">
      <c r="A374" s="54">
        <v>196</v>
      </c>
      <c r="B374" s="57" t="s">
        <v>315</v>
      </c>
      <c r="C374" s="58" t="s">
        <v>336</v>
      </c>
      <c r="D374" s="58" t="s">
        <v>337</v>
      </c>
      <c r="E374" s="58" t="s">
        <v>27</v>
      </c>
      <c r="F374" s="58" t="s">
        <v>77</v>
      </c>
      <c r="G374" s="59">
        <v>125</v>
      </c>
      <c r="H374" s="60">
        <v>64</v>
      </c>
      <c r="I374" s="66">
        <f t="shared" si="43"/>
        <v>189</v>
      </c>
      <c r="J374" s="68">
        <f t="shared" si="47"/>
        <v>16</v>
      </c>
      <c r="K374" s="61">
        <f t="shared" si="48"/>
        <v>19</v>
      </c>
      <c r="L374" s="69">
        <f t="shared" si="49"/>
        <v>29</v>
      </c>
      <c r="M374" s="71">
        <f t="shared" si="46"/>
        <v>284</v>
      </c>
    </row>
    <row r="375" spans="1:13" x14ac:dyDescent="0.2">
      <c r="A375" s="54">
        <v>196</v>
      </c>
      <c r="B375" s="57" t="s">
        <v>315</v>
      </c>
      <c r="C375" s="58" t="s">
        <v>336</v>
      </c>
      <c r="D375" s="58" t="s">
        <v>337</v>
      </c>
      <c r="E375" s="58" t="s">
        <v>78</v>
      </c>
      <c r="F375" s="58" t="s">
        <v>54</v>
      </c>
      <c r="G375" s="59">
        <v>234</v>
      </c>
      <c r="H375" s="60">
        <v>64</v>
      </c>
      <c r="I375" s="66">
        <f t="shared" si="43"/>
        <v>298</v>
      </c>
      <c r="J375" s="68">
        <f t="shared" si="47"/>
        <v>16</v>
      </c>
      <c r="K375" s="61">
        <f t="shared" si="48"/>
        <v>19</v>
      </c>
      <c r="L375" s="69">
        <f t="shared" si="49"/>
        <v>29</v>
      </c>
      <c r="M375" s="71">
        <f t="shared" si="46"/>
        <v>447</v>
      </c>
    </row>
    <row r="376" spans="1:13" x14ac:dyDescent="0.2">
      <c r="A376" s="54">
        <v>196</v>
      </c>
      <c r="B376" s="57" t="s">
        <v>315</v>
      </c>
      <c r="C376" s="58" t="s">
        <v>336</v>
      </c>
      <c r="D376" s="58" t="s">
        <v>337</v>
      </c>
      <c r="E376" s="58" t="s">
        <v>55</v>
      </c>
      <c r="F376" s="58" t="s">
        <v>34</v>
      </c>
      <c r="G376" s="59">
        <v>125</v>
      </c>
      <c r="H376" s="60">
        <v>64</v>
      </c>
      <c r="I376" s="66">
        <f t="shared" si="43"/>
        <v>189</v>
      </c>
      <c r="J376" s="68">
        <f t="shared" si="47"/>
        <v>16</v>
      </c>
      <c r="K376" s="61">
        <f t="shared" si="48"/>
        <v>19</v>
      </c>
      <c r="L376" s="69">
        <f t="shared" si="49"/>
        <v>29</v>
      </c>
      <c r="M376" s="71">
        <f t="shared" si="46"/>
        <v>284</v>
      </c>
    </row>
    <row r="377" spans="1:13" x14ac:dyDescent="0.2">
      <c r="A377" s="53">
        <v>199</v>
      </c>
      <c r="B377" s="62" t="s">
        <v>338</v>
      </c>
      <c r="C377" s="63" t="s">
        <v>339</v>
      </c>
      <c r="D377" s="63" t="s">
        <v>340</v>
      </c>
      <c r="E377" s="63" t="s">
        <v>27</v>
      </c>
      <c r="F377" s="63" t="s">
        <v>44</v>
      </c>
      <c r="G377" s="64">
        <v>194</v>
      </c>
      <c r="H377" s="60">
        <v>79</v>
      </c>
      <c r="I377" s="66">
        <f t="shared" si="43"/>
        <v>273</v>
      </c>
      <c r="J377" s="68">
        <v>19</v>
      </c>
      <c r="K377" s="61">
        <v>22</v>
      </c>
      <c r="L377" s="69">
        <f t="shared" si="49"/>
        <v>38</v>
      </c>
      <c r="M377" s="71">
        <f t="shared" si="46"/>
        <v>410</v>
      </c>
    </row>
    <row r="378" spans="1:13" x14ac:dyDescent="0.2">
      <c r="A378" s="53">
        <v>199</v>
      </c>
      <c r="B378" s="62" t="s">
        <v>338</v>
      </c>
      <c r="C378" s="63" t="s">
        <v>339</v>
      </c>
      <c r="D378" s="63" t="s">
        <v>340</v>
      </c>
      <c r="E378" s="63" t="s">
        <v>45</v>
      </c>
      <c r="F378" s="63" t="s">
        <v>30</v>
      </c>
      <c r="G378" s="64">
        <v>140</v>
      </c>
      <c r="H378" s="60">
        <v>79</v>
      </c>
      <c r="I378" s="66">
        <f t="shared" si="43"/>
        <v>219</v>
      </c>
      <c r="J378" s="68">
        <v>19</v>
      </c>
      <c r="K378" s="61">
        <v>22</v>
      </c>
      <c r="L378" s="69">
        <f t="shared" si="49"/>
        <v>38</v>
      </c>
      <c r="M378" s="71">
        <f t="shared" si="46"/>
        <v>329</v>
      </c>
    </row>
    <row r="379" spans="1:13" x14ac:dyDescent="0.2">
      <c r="A379" s="53">
        <v>199</v>
      </c>
      <c r="B379" s="62" t="s">
        <v>338</v>
      </c>
      <c r="C379" s="63" t="s">
        <v>339</v>
      </c>
      <c r="D379" s="63" t="s">
        <v>340</v>
      </c>
      <c r="E379" s="63" t="s">
        <v>31</v>
      </c>
      <c r="F379" s="63" t="s">
        <v>34</v>
      </c>
      <c r="G379" s="64">
        <v>194</v>
      </c>
      <c r="H379" s="60">
        <v>79</v>
      </c>
      <c r="I379" s="66">
        <f t="shared" si="43"/>
        <v>273</v>
      </c>
      <c r="J379" s="68">
        <v>19</v>
      </c>
      <c r="K379" s="61">
        <v>22</v>
      </c>
      <c r="L379" s="69">
        <f t="shared" si="49"/>
        <v>38</v>
      </c>
      <c r="M379" s="71">
        <f t="shared" si="46"/>
        <v>410</v>
      </c>
    </row>
    <row r="380" spans="1:13" x14ac:dyDescent="0.2">
      <c r="A380" s="54">
        <v>200</v>
      </c>
      <c r="B380" s="57" t="s">
        <v>338</v>
      </c>
      <c r="C380" s="58" t="s">
        <v>341</v>
      </c>
      <c r="D380" s="58" t="s">
        <v>342</v>
      </c>
      <c r="E380" s="58" t="s">
        <v>24</v>
      </c>
      <c r="F380" s="58" t="s">
        <v>24</v>
      </c>
      <c r="G380" s="59">
        <v>100</v>
      </c>
      <c r="H380" s="60">
        <v>69</v>
      </c>
      <c r="I380" s="66">
        <f t="shared" si="43"/>
        <v>169</v>
      </c>
      <c r="J380" s="68">
        <f>ROUND(H380*25%,0)</f>
        <v>17</v>
      </c>
      <c r="K380" s="61">
        <v>19</v>
      </c>
      <c r="L380" s="69">
        <f>H380-SUM(J380,K380)</f>
        <v>33</v>
      </c>
      <c r="M380" s="71">
        <f t="shared" si="46"/>
        <v>254</v>
      </c>
    </row>
    <row r="381" spans="1:13" x14ac:dyDescent="0.2">
      <c r="A381" s="53">
        <v>201</v>
      </c>
      <c r="B381" s="62" t="s">
        <v>338</v>
      </c>
      <c r="C381" s="63" t="s">
        <v>343</v>
      </c>
      <c r="D381" s="63" t="s">
        <v>344</v>
      </c>
      <c r="E381" s="63" t="s">
        <v>24</v>
      </c>
      <c r="F381" s="63" t="s">
        <v>24</v>
      </c>
      <c r="G381" s="64">
        <v>148</v>
      </c>
      <c r="H381" s="60">
        <v>79</v>
      </c>
      <c r="I381" s="66">
        <f t="shared" si="43"/>
        <v>227</v>
      </c>
      <c r="J381" s="68">
        <v>19</v>
      </c>
      <c r="K381" s="61">
        <v>22</v>
      </c>
      <c r="L381" s="69">
        <f t="shared" ref="L381" si="50">H381-SUM(J381,K381)</f>
        <v>38</v>
      </c>
      <c r="M381" s="71">
        <f t="shared" si="46"/>
        <v>341</v>
      </c>
    </row>
    <row r="382" spans="1:13" x14ac:dyDescent="0.2">
      <c r="A382" s="54">
        <v>202</v>
      </c>
      <c r="B382" s="57" t="s">
        <v>338</v>
      </c>
      <c r="C382" s="58" t="s">
        <v>345</v>
      </c>
      <c r="D382" s="58" t="s">
        <v>346</v>
      </c>
      <c r="E382" s="58" t="s">
        <v>24</v>
      </c>
      <c r="F382" s="58" t="s">
        <v>24</v>
      </c>
      <c r="G382" s="59">
        <v>133</v>
      </c>
      <c r="H382" s="60">
        <v>64</v>
      </c>
      <c r="I382" s="66">
        <f t="shared" si="43"/>
        <v>197</v>
      </c>
      <c r="J382" s="68">
        <f t="shared" si="47"/>
        <v>16</v>
      </c>
      <c r="K382" s="61">
        <f t="shared" si="48"/>
        <v>19</v>
      </c>
      <c r="L382" s="69">
        <f t="shared" si="49"/>
        <v>29</v>
      </c>
      <c r="M382" s="71">
        <f t="shared" si="46"/>
        <v>296</v>
      </c>
    </row>
    <row r="383" spans="1:13" x14ac:dyDescent="0.2">
      <c r="A383" s="53">
        <v>204</v>
      </c>
      <c r="B383" s="62" t="s">
        <v>347</v>
      </c>
      <c r="C383" s="63" t="s">
        <v>348</v>
      </c>
      <c r="D383" s="63" t="s">
        <v>349</v>
      </c>
      <c r="E383" s="63" t="s">
        <v>24</v>
      </c>
      <c r="F383" s="63" t="s">
        <v>24</v>
      </c>
      <c r="G383" s="64">
        <v>123</v>
      </c>
      <c r="H383" s="60">
        <v>64</v>
      </c>
      <c r="I383" s="66">
        <f t="shared" si="43"/>
        <v>187</v>
      </c>
      <c r="J383" s="68">
        <f t="shared" si="47"/>
        <v>16</v>
      </c>
      <c r="K383" s="61">
        <f t="shared" si="48"/>
        <v>19</v>
      </c>
      <c r="L383" s="69">
        <f t="shared" si="49"/>
        <v>29</v>
      </c>
      <c r="M383" s="71">
        <f t="shared" si="46"/>
        <v>281</v>
      </c>
    </row>
    <row r="384" spans="1:13" x14ac:dyDescent="0.2">
      <c r="A384" s="54">
        <v>207</v>
      </c>
      <c r="B384" s="57" t="s">
        <v>347</v>
      </c>
      <c r="C384" s="58" t="s">
        <v>340</v>
      </c>
      <c r="D384" s="58" t="s">
        <v>350</v>
      </c>
      <c r="E384" s="58" t="s">
        <v>24</v>
      </c>
      <c r="F384" s="58" t="s">
        <v>24</v>
      </c>
      <c r="G384" s="59">
        <v>141</v>
      </c>
      <c r="H384" s="60">
        <v>64</v>
      </c>
      <c r="I384" s="66">
        <f t="shared" si="43"/>
        <v>205</v>
      </c>
      <c r="J384" s="68">
        <f t="shared" si="47"/>
        <v>16</v>
      </c>
      <c r="K384" s="61">
        <f t="shared" si="48"/>
        <v>19</v>
      </c>
      <c r="L384" s="69">
        <f t="shared" si="49"/>
        <v>29</v>
      </c>
      <c r="M384" s="71">
        <f t="shared" si="46"/>
        <v>308</v>
      </c>
    </row>
    <row r="385" spans="1:13" x14ac:dyDescent="0.2">
      <c r="A385" s="53">
        <v>477</v>
      </c>
      <c r="B385" s="62" t="s">
        <v>351</v>
      </c>
      <c r="C385" s="63" t="s">
        <v>352</v>
      </c>
      <c r="D385" s="63" t="s">
        <v>353</v>
      </c>
      <c r="E385" s="63" t="s">
        <v>24</v>
      </c>
      <c r="F385" s="63" t="s">
        <v>24</v>
      </c>
      <c r="G385" s="64">
        <v>103</v>
      </c>
      <c r="H385" s="60">
        <v>64</v>
      </c>
      <c r="I385" s="66">
        <f t="shared" si="43"/>
        <v>167</v>
      </c>
      <c r="J385" s="68">
        <f t="shared" si="47"/>
        <v>16</v>
      </c>
      <c r="K385" s="61">
        <f t="shared" si="48"/>
        <v>19</v>
      </c>
      <c r="L385" s="69">
        <f t="shared" si="49"/>
        <v>29</v>
      </c>
      <c r="M385" s="71">
        <f t="shared" si="46"/>
        <v>251</v>
      </c>
    </row>
    <row r="386" spans="1:13" x14ac:dyDescent="0.2">
      <c r="A386" s="54">
        <v>447</v>
      </c>
      <c r="B386" s="57" t="s">
        <v>351</v>
      </c>
      <c r="C386" s="58" t="s">
        <v>354</v>
      </c>
      <c r="D386" s="58" t="s">
        <v>355</v>
      </c>
      <c r="E386" s="58" t="s">
        <v>24</v>
      </c>
      <c r="F386" s="58" t="s">
        <v>24</v>
      </c>
      <c r="G386" s="59">
        <v>111</v>
      </c>
      <c r="H386" s="60">
        <v>59</v>
      </c>
      <c r="I386" s="66">
        <f t="shared" si="43"/>
        <v>170</v>
      </c>
      <c r="J386" s="68">
        <v>14</v>
      </c>
      <c r="K386" s="61">
        <v>17</v>
      </c>
      <c r="L386" s="69">
        <f t="shared" si="49"/>
        <v>28</v>
      </c>
      <c r="M386" s="71">
        <f t="shared" si="46"/>
        <v>255</v>
      </c>
    </row>
    <row r="387" spans="1:13" x14ac:dyDescent="0.2">
      <c r="A387" s="53">
        <v>211</v>
      </c>
      <c r="B387" s="62" t="s">
        <v>351</v>
      </c>
      <c r="C387" s="63" t="s">
        <v>356</v>
      </c>
      <c r="D387" s="63" t="s">
        <v>357</v>
      </c>
      <c r="E387" s="63" t="s">
        <v>24</v>
      </c>
      <c r="F387" s="63" t="s">
        <v>24</v>
      </c>
      <c r="G387" s="64">
        <v>106</v>
      </c>
      <c r="H387" s="60">
        <v>64</v>
      </c>
      <c r="I387" s="66">
        <f t="shared" si="43"/>
        <v>170</v>
      </c>
      <c r="J387" s="68">
        <f t="shared" si="47"/>
        <v>16</v>
      </c>
      <c r="K387" s="61">
        <f t="shared" si="48"/>
        <v>19</v>
      </c>
      <c r="L387" s="69">
        <f t="shared" si="49"/>
        <v>29</v>
      </c>
      <c r="M387" s="71">
        <f t="shared" si="46"/>
        <v>255</v>
      </c>
    </row>
    <row r="388" spans="1:13" x14ac:dyDescent="0.2">
      <c r="A388" s="54">
        <v>215</v>
      </c>
      <c r="B388" s="57" t="s">
        <v>358</v>
      </c>
      <c r="C388" s="58" t="s">
        <v>655</v>
      </c>
      <c r="D388" s="58" t="s">
        <v>654</v>
      </c>
      <c r="E388" s="58" t="s">
        <v>27</v>
      </c>
      <c r="F388" s="58" t="s">
        <v>30</v>
      </c>
      <c r="G388" s="59">
        <v>151</v>
      </c>
      <c r="H388" s="60">
        <v>79</v>
      </c>
      <c r="I388" s="66">
        <f t="shared" si="43"/>
        <v>230</v>
      </c>
      <c r="J388" s="68">
        <v>19</v>
      </c>
      <c r="K388" s="61">
        <v>22</v>
      </c>
      <c r="L388" s="69">
        <f t="shared" si="49"/>
        <v>38</v>
      </c>
      <c r="M388" s="71">
        <f t="shared" si="46"/>
        <v>345</v>
      </c>
    </row>
    <row r="389" spans="1:13" x14ac:dyDescent="0.2">
      <c r="A389" s="54">
        <v>215</v>
      </c>
      <c r="B389" s="57" t="s">
        <v>358</v>
      </c>
      <c r="C389" s="58" t="s">
        <v>655</v>
      </c>
      <c r="D389" s="58" t="s">
        <v>654</v>
      </c>
      <c r="E389" s="58" t="s">
        <v>31</v>
      </c>
      <c r="F389" s="58" t="s">
        <v>34</v>
      </c>
      <c r="G389" s="59">
        <v>279</v>
      </c>
      <c r="H389" s="60">
        <v>79</v>
      </c>
      <c r="I389" s="66">
        <f t="shared" si="43"/>
        <v>358</v>
      </c>
      <c r="J389" s="68">
        <v>19</v>
      </c>
      <c r="K389" s="61">
        <v>22</v>
      </c>
      <c r="L389" s="69">
        <f t="shared" si="49"/>
        <v>38</v>
      </c>
      <c r="M389" s="71">
        <f t="shared" si="46"/>
        <v>537</v>
      </c>
    </row>
    <row r="390" spans="1:13" x14ac:dyDescent="0.2">
      <c r="A390" s="53">
        <v>426</v>
      </c>
      <c r="B390" s="62" t="s">
        <v>358</v>
      </c>
      <c r="C390" s="63" t="s">
        <v>359</v>
      </c>
      <c r="D390" s="63" t="s">
        <v>360</v>
      </c>
      <c r="E390" s="63" t="s">
        <v>24</v>
      </c>
      <c r="F390" s="63" t="s">
        <v>24</v>
      </c>
      <c r="G390" s="64">
        <v>107</v>
      </c>
      <c r="H390" s="60">
        <v>64</v>
      </c>
      <c r="I390" s="66">
        <f t="shared" ref="I390:I453" si="51">G390+H390</f>
        <v>171</v>
      </c>
      <c r="J390" s="68">
        <f t="shared" ref="J390:J453" si="52">ROUND(H390*25%,0)</f>
        <v>16</v>
      </c>
      <c r="K390" s="61">
        <f t="shared" ref="K390:K449" si="53">ROUND(H390*30%,0)</f>
        <v>19</v>
      </c>
      <c r="L390" s="69">
        <f t="shared" ref="L390:L453" si="54">H390-SUM(J390,K390)</f>
        <v>29</v>
      </c>
      <c r="M390" s="71">
        <f t="shared" ref="M390:M453" si="55">ROUND(I390*150%,0)</f>
        <v>257</v>
      </c>
    </row>
    <row r="391" spans="1:13" x14ac:dyDescent="0.2">
      <c r="A391" s="54">
        <v>496</v>
      </c>
      <c r="B391" s="57" t="s">
        <v>358</v>
      </c>
      <c r="C391" s="58" t="s">
        <v>649</v>
      </c>
      <c r="D391" s="58" t="s">
        <v>648</v>
      </c>
      <c r="E391" s="58" t="s">
        <v>27</v>
      </c>
      <c r="F391" s="58" t="s">
        <v>77</v>
      </c>
      <c r="G391" s="59">
        <v>118</v>
      </c>
      <c r="H391" s="60">
        <v>64</v>
      </c>
      <c r="I391" s="66">
        <f t="shared" si="51"/>
        <v>182</v>
      </c>
      <c r="J391" s="68">
        <f t="shared" si="52"/>
        <v>16</v>
      </c>
      <c r="K391" s="61">
        <f t="shared" si="53"/>
        <v>19</v>
      </c>
      <c r="L391" s="69">
        <f t="shared" si="54"/>
        <v>29</v>
      </c>
      <c r="M391" s="71">
        <f t="shared" si="55"/>
        <v>273</v>
      </c>
    </row>
    <row r="392" spans="1:13" x14ac:dyDescent="0.2">
      <c r="A392" s="54">
        <v>496</v>
      </c>
      <c r="B392" s="57" t="s">
        <v>358</v>
      </c>
      <c r="C392" s="58" t="s">
        <v>649</v>
      </c>
      <c r="D392" s="58" t="s">
        <v>648</v>
      </c>
      <c r="E392" s="58" t="s">
        <v>78</v>
      </c>
      <c r="F392" s="58" t="s">
        <v>54</v>
      </c>
      <c r="G392" s="59">
        <v>243</v>
      </c>
      <c r="H392" s="60">
        <v>64</v>
      </c>
      <c r="I392" s="66">
        <f t="shared" si="51"/>
        <v>307</v>
      </c>
      <c r="J392" s="68">
        <f t="shared" si="52"/>
        <v>16</v>
      </c>
      <c r="K392" s="61">
        <f t="shared" si="53"/>
        <v>19</v>
      </c>
      <c r="L392" s="69">
        <f t="shared" si="54"/>
        <v>29</v>
      </c>
      <c r="M392" s="71">
        <f t="shared" si="55"/>
        <v>461</v>
      </c>
    </row>
    <row r="393" spans="1:13" x14ac:dyDescent="0.2">
      <c r="A393" s="54">
        <v>496</v>
      </c>
      <c r="B393" s="57" t="s">
        <v>358</v>
      </c>
      <c r="C393" s="58" t="s">
        <v>649</v>
      </c>
      <c r="D393" s="58" t="s">
        <v>648</v>
      </c>
      <c r="E393" s="58" t="s">
        <v>55</v>
      </c>
      <c r="F393" s="58" t="s">
        <v>34</v>
      </c>
      <c r="G393" s="59">
        <v>118</v>
      </c>
      <c r="H393" s="60">
        <v>64</v>
      </c>
      <c r="I393" s="66">
        <f t="shared" si="51"/>
        <v>182</v>
      </c>
      <c r="J393" s="68">
        <f t="shared" si="52"/>
        <v>16</v>
      </c>
      <c r="K393" s="61">
        <f t="shared" si="53"/>
        <v>19</v>
      </c>
      <c r="L393" s="69">
        <f t="shared" si="54"/>
        <v>29</v>
      </c>
      <c r="M393" s="71">
        <f t="shared" si="55"/>
        <v>273</v>
      </c>
    </row>
    <row r="394" spans="1:13" x14ac:dyDescent="0.2">
      <c r="A394" s="53">
        <v>213</v>
      </c>
      <c r="B394" s="62" t="s">
        <v>358</v>
      </c>
      <c r="C394" s="63" t="s">
        <v>647</v>
      </c>
      <c r="D394" s="63" t="s">
        <v>647</v>
      </c>
      <c r="E394" s="63" t="s">
        <v>27</v>
      </c>
      <c r="F394" s="63" t="s">
        <v>30</v>
      </c>
      <c r="G394" s="64">
        <v>106</v>
      </c>
      <c r="H394" s="60">
        <v>69</v>
      </c>
      <c r="I394" s="66">
        <f t="shared" si="51"/>
        <v>175</v>
      </c>
      <c r="J394" s="68">
        <f t="shared" si="52"/>
        <v>17</v>
      </c>
      <c r="K394" s="61">
        <v>19</v>
      </c>
      <c r="L394" s="69">
        <f t="shared" si="54"/>
        <v>33</v>
      </c>
      <c r="M394" s="71">
        <f t="shared" si="55"/>
        <v>263</v>
      </c>
    </row>
    <row r="395" spans="1:13" x14ac:dyDescent="0.2">
      <c r="A395" s="53">
        <v>213</v>
      </c>
      <c r="B395" s="62" t="s">
        <v>358</v>
      </c>
      <c r="C395" s="63" t="s">
        <v>647</v>
      </c>
      <c r="D395" s="63" t="s">
        <v>647</v>
      </c>
      <c r="E395" s="63" t="s">
        <v>31</v>
      </c>
      <c r="F395" s="63" t="s">
        <v>34</v>
      </c>
      <c r="G395" s="64">
        <v>167</v>
      </c>
      <c r="H395" s="60">
        <v>69</v>
      </c>
      <c r="I395" s="66">
        <f t="shared" si="51"/>
        <v>236</v>
      </c>
      <c r="J395" s="68">
        <f t="shared" si="52"/>
        <v>17</v>
      </c>
      <c r="K395" s="61">
        <v>19</v>
      </c>
      <c r="L395" s="69">
        <f t="shared" si="54"/>
        <v>33</v>
      </c>
      <c r="M395" s="71">
        <f t="shared" si="55"/>
        <v>354</v>
      </c>
    </row>
    <row r="396" spans="1:13" x14ac:dyDescent="0.2">
      <c r="A396" s="54">
        <v>216</v>
      </c>
      <c r="B396" s="57" t="s">
        <v>361</v>
      </c>
      <c r="C396" s="58" t="s">
        <v>362</v>
      </c>
      <c r="D396" s="58" t="s">
        <v>363</v>
      </c>
      <c r="E396" s="58" t="s">
        <v>27</v>
      </c>
      <c r="F396" s="58" t="s">
        <v>36</v>
      </c>
      <c r="G396" s="59">
        <v>130</v>
      </c>
      <c r="H396" s="60">
        <v>64</v>
      </c>
      <c r="I396" s="66">
        <f t="shared" si="51"/>
        <v>194</v>
      </c>
      <c r="J396" s="68">
        <f t="shared" si="52"/>
        <v>16</v>
      </c>
      <c r="K396" s="61">
        <f t="shared" si="53"/>
        <v>19</v>
      </c>
      <c r="L396" s="69">
        <f t="shared" si="54"/>
        <v>29</v>
      </c>
      <c r="M396" s="71">
        <f t="shared" si="55"/>
        <v>291</v>
      </c>
    </row>
    <row r="397" spans="1:13" x14ac:dyDescent="0.2">
      <c r="A397" s="54">
        <v>216</v>
      </c>
      <c r="B397" s="57" t="s">
        <v>361</v>
      </c>
      <c r="C397" s="58" t="s">
        <v>362</v>
      </c>
      <c r="D397" s="58" t="s">
        <v>363</v>
      </c>
      <c r="E397" s="58" t="s">
        <v>37</v>
      </c>
      <c r="F397" s="58" t="s">
        <v>52</v>
      </c>
      <c r="G397" s="59">
        <v>106</v>
      </c>
      <c r="H397" s="60">
        <v>64</v>
      </c>
      <c r="I397" s="66">
        <f t="shared" si="51"/>
        <v>170</v>
      </c>
      <c r="J397" s="68">
        <f t="shared" si="52"/>
        <v>16</v>
      </c>
      <c r="K397" s="61">
        <f t="shared" si="53"/>
        <v>19</v>
      </c>
      <c r="L397" s="69">
        <f t="shared" si="54"/>
        <v>29</v>
      </c>
      <c r="M397" s="71">
        <f t="shared" si="55"/>
        <v>255</v>
      </c>
    </row>
    <row r="398" spans="1:13" x14ac:dyDescent="0.2">
      <c r="A398" s="54">
        <v>216</v>
      </c>
      <c r="B398" s="57" t="s">
        <v>361</v>
      </c>
      <c r="C398" s="58" t="s">
        <v>362</v>
      </c>
      <c r="D398" s="58" t="s">
        <v>363</v>
      </c>
      <c r="E398" s="58" t="s">
        <v>53</v>
      </c>
      <c r="F398" s="58" t="s">
        <v>34</v>
      </c>
      <c r="G398" s="59">
        <v>130</v>
      </c>
      <c r="H398" s="60">
        <v>64</v>
      </c>
      <c r="I398" s="66">
        <f t="shared" si="51"/>
        <v>194</v>
      </c>
      <c r="J398" s="68">
        <f t="shared" si="52"/>
        <v>16</v>
      </c>
      <c r="K398" s="61">
        <f t="shared" si="53"/>
        <v>19</v>
      </c>
      <c r="L398" s="69">
        <f t="shared" si="54"/>
        <v>29</v>
      </c>
      <c r="M398" s="71">
        <f t="shared" si="55"/>
        <v>291</v>
      </c>
    </row>
    <row r="399" spans="1:13" x14ac:dyDescent="0.2">
      <c r="A399" s="53">
        <v>217</v>
      </c>
      <c r="B399" s="62" t="s">
        <v>361</v>
      </c>
      <c r="C399" s="63" t="s">
        <v>364</v>
      </c>
      <c r="D399" s="63" t="s">
        <v>365</v>
      </c>
      <c r="E399" s="63" t="s">
        <v>27</v>
      </c>
      <c r="F399" s="63" t="s">
        <v>28</v>
      </c>
      <c r="G399" s="64">
        <v>111</v>
      </c>
      <c r="H399" s="60">
        <v>64</v>
      </c>
      <c r="I399" s="66">
        <f t="shared" si="51"/>
        <v>175</v>
      </c>
      <c r="J399" s="68">
        <f t="shared" si="52"/>
        <v>16</v>
      </c>
      <c r="K399" s="61">
        <f t="shared" si="53"/>
        <v>19</v>
      </c>
      <c r="L399" s="69">
        <f t="shared" si="54"/>
        <v>29</v>
      </c>
      <c r="M399" s="71">
        <f t="shared" si="55"/>
        <v>263</v>
      </c>
    </row>
    <row r="400" spans="1:13" x14ac:dyDescent="0.2">
      <c r="A400" s="53">
        <v>217</v>
      </c>
      <c r="B400" s="62" t="s">
        <v>361</v>
      </c>
      <c r="C400" s="63" t="s">
        <v>364</v>
      </c>
      <c r="D400" s="63" t="s">
        <v>365</v>
      </c>
      <c r="E400" s="63" t="s">
        <v>29</v>
      </c>
      <c r="F400" s="63" t="s">
        <v>54</v>
      </c>
      <c r="G400" s="64">
        <v>148</v>
      </c>
      <c r="H400" s="60">
        <v>64</v>
      </c>
      <c r="I400" s="66">
        <f t="shared" si="51"/>
        <v>212</v>
      </c>
      <c r="J400" s="68">
        <f t="shared" si="52"/>
        <v>16</v>
      </c>
      <c r="K400" s="61">
        <f t="shared" si="53"/>
        <v>19</v>
      </c>
      <c r="L400" s="69">
        <f t="shared" si="54"/>
        <v>29</v>
      </c>
      <c r="M400" s="71">
        <f t="shared" si="55"/>
        <v>318</v>
      </c>
    </row>
    <row r="401" spans="1:13" x14ac:dyDescent="0.2">
      <c r="A401" s="53">
        <v>217</v>
      </c>
      <c r="B401" s="62" t="s">
        <v>361</v>
      </c>
      <c r="C401" s="63" t="s">
        <v>364</v>
      </c>
      <c r="D401" s="63" t="s">
        <v>365</v>
      </c>
      <c r="E401" s="63" t="s">
        <v>55</v>
      </c>
      <c r="F401" s="63" t="s">
        <v>34</v>
      </c>
      <c r="G401" s="64">
        <v>111</v>
      </c>
      <c r="H401" s="60">
        <v>64</v>
      </c>
      <c r="I401" s="66">
        <f t="shared" si="51"/>
        <v>175</v>
      </c>
      <c r="J401" s="68">
        <f t="shared" si="52"/>
        <v>16</v>
      </c>
      <c r="K401" s="61">
        <f t="shared" si="53"/>
        <v>19</v>
      </c>
      <c r="L401" s="69">
        <f t="shared" si="54"/>
        <v>29</v>
      </c>
      <c r="M401" s="71">
        <f t="shared" si="55"/>
        <v>263</v>
      </c>
    </row>
    <row r="402" spans="1:13" x14ac:dyDescent="0.2">
      <c r="A402" s="54">
        <v>218</v>
      </c>
      <c r="B402" s="57" t="s">
        <v>361</v>
      </c>
      <c r="C402" s="58" t="s">
        <v>366</v>
      </c>
      <c r="D402" s="58" t="s">
        <v>189</v>
      </c>
      <c r="E402" s="58" t="s">
        <v>24</v>
      </c>
      <c r="F402" s="58" t="s">
        <v>24</v>
      </c>
      <c r="G402" s="59">
        <v>113</v>
      </c>
      <c r="H402" s="60">
        <v>74</v>
      </c>
      <c r="I402" s="66">
        <f t="shared" si="51"/>
        <v>187</v>
      </c>
      <c r="J402" s="68">
        <v>18</v>
      </c>
      <c r="K402" s="61">
        <v>20</v>
      </c>
      <c r="L402" s="69">
        <f t="shared" si="54"/>
        <v>36</v>
      </c>
      <c r="M402" s="71">
        <f t="shared" si="55"/>
        <v>281</v>
      </c>
    </row>
    <row r="403" spans="1:13" x14ac:dyDescent="0.2">
      <c r="A403" s="53">
        <v>219</v>
      </c>
      <c r="B403" s="62" t="s">
        <v>361</v>
      </c>
      <c r="C403" s="63" t="s">
        <v>195</v>
      </c>
      <c r="D403" s="63" t="s">
        <v>367</v>
      </c>
      <c r="E403" s="63" t="s">
        <v>24</v>
      </c>
      <c r="F403" s="63" t="s">
        <v>24</v>
      </c>
      <c r="G403" s="64">
        <v>129</v>
      </c>
      <c r="H403" s="60">
        <v>69</v>
      </c>
      <c r="I403" s="66">
        <f t="shared" si="51"/>
        <v>198</v>
      </c>
      <c r="J403" s="68">
        <f>ROUND(H403*25%,0)</f>
        <v>17</v>
      </c>
      <c r="K403" s="61">
        <v>19</v>
      </c>
      <c r="L403" s="69">
        <f>H403-SUM(J403,K403)</f>
        <v>33</v>
      </c>
      <c r="M403" s="71">
        <f t="shared" si="55"/>
        <v>297</v>
      </c>
    </row>
    <row r="404" spans="1:13" x14ac:dyDescent="0.2">
      <c r="A404" s="54">
        <v>221</v>
      </c>
      <c r="B404" s="57" t="s">
        <v>361</v>
      </c>
      <c r="C404" s="58" t="s">
        <v>368</v>
      </c>
      <c r="D404" s="58" t="s">
        <v>368</v>
      </c>
      <c r="E404" s="58" t="s">
        <v>24</v>
      </c>
      <c r="F404" s="58" t="s">
        <v>24</v>
      </c>
      <c r="G404" s="59">
        <v>115</v>
      </c>
      <c r="H404" s="60">
        <v>64</v>
      </c>
      <c r="I404" s="66">
        <f t="shared" si="51"/>
        <v>179</v>
      </c>
      <c r="J404" s="68">
        <f t="shared" si="52"/>
        <v>16</v>
      </c>
      <c r="K404" s="61">
        <f t="shared" si="53"/>
        <v>19</v>
      </c>
      <c r="L404" s="69">
        <f t="shared" si="54"/>
        <v>29</v>
      </c>
      <c r="M404" s="71">
        <f t="shared" si="55"/>
        <v>269</v>
      </c>
    </row>
    <row r="405" spans="1:13" x14ac:dyDescent="0.2">
      <c r="A405" s="53">
        <v>464</v>
      </c>
      <c r="B405" s="62" t="s">
        <v>361</v>
      </c>
      <c r="C405" s="63" t="s">
        <v>369</v>
      </c>
      <c r="D405" s="63" t="s">
        <v>370</v>
      </c>
      <c r="E405" s="63" t="s">
        <v>24</v>
      </c>
      <c r="F405" s="63" t="s">
        <v>24</v>
      </c>
      <c r="G405" s="64">
        <v>118</v>
      </c>
      <c r="H405" s="60">
        <v>64</v>
      </c>
      <c r="I405" s="66">
        <f t="shared" si="51"/>
        <v>182</v>
      </c>
      <c r="J405" s="68">
        <f t="shared" si="52"/>
        <v>16</v>
      </c>
      <c r="K405" s="61">
        <f t="shared" si="53"/>
        <v>19</v>
      </c>
      <c r="L405" s="69">
        <f t="shared" si="54"/>
        <v>29</v>
      </c>
      <c r="M405" s="71">
        <f t="shared" si="55"/>
        <v>273</v>
      </c>
    </row>
    <row r="406" spans="1:13" x14ac:dyDescent="0.2">
      <c r="A406" s="54">
        <v>222</v>
      </c>
      <c r="B406" s="57" t="s">
        <v>361</v>
      </c>
      <c r="C406" s="58" t="s">
        <v>371</v>
      </c>
      <c r="D406" s="58" t="s">
        <v>372</v>
      </c>
      <c r="E406" s="58" t="s">
        <v>27</v>
      </c>
      <c r="F406" s="58" t="s">
        <v>46</v>
      </c>
      <c r="G406" s="59">
        <v>112</v>
      </c>
      <c r="H406" s="60">
        <v>64</v>
      </c>
      <c r="I406" s="66">
        <f t="shared" si="51"/>
        <v>176</v>
      </c>
      <c r="J406" s="68">
        <f t="shared" si="52"/>
        <v>16</v>
      </c>
      <c r="K406" s="61">
        <f t="shared" si="53"/>
        <v>19</v>
      </c>
      <c r="L406" s="69">
        <f t="shared" si="54"/>
        <v>29</v>
      </c>
      <c r="M406" s="71">
        <f t="shared" si="55"/>
        <v>264</v>
      </c>
    </row>
    <row r="407" spans="1:13" x14ac:dyDescent="0.2">
      <c r="A407" s="54">
        <v>222</v>
      </c>
      <c r="B407" s="57" t="s">
        <v>361</v>
      </c>
      <c r="C407" s="58" t="s">
        <v>371</v>
      </c>
      <c r="D407" s="58" t="s">
        <v>372</v>
      </c>
      <c r="E407" s="58" t="s">
        <v>47</v>
      </c>
      <c r="F407" s="58" t="s">
        <v>34</v>
      </c>
      <c r="G407" s="59">
        <v>103</v>
      </c>
      <c r="H407" s="60">
        <v>64</v>
      </c>
      <c r="I407" s="66">
        <f t="shared" si="51"/>
        <v>167</v>
      </c>
      <c r="J407" s="68">
        <f t="shared" si="52"/>
        <v>16</v>
      </c>
      <c r="K407" s="61">
        <f t="shared" si="53"/>
        <v>19</v>
      </c>
      <c r="L407" s="69">
        <f t="shared" si="54"/>
        <v>29</v>
      </c>
      <c r="M407" s="71">
        <f t="shared" si="55"/>
        <v>251</v>
      </c>
    </row>
    <row r="408" spans="1:13" x14ac:dyDescent="0.2">
      <c r="A408" s="53">
        <v>224</v>
      </c>
      <c r="B408" s="62" t="s">
        <v>361</v>
      </c>
      <c r="C408" s="63" t="s">
        <v>373</v>
      </c>
      <c r="D408" s="63" t="s">
        <v>374</v>
      </c>
      <c r="E408" s="63" t="s">
        <v>27</v>
      </c>
      <c r="F408" s="63" t="s">
        <v>52</v>
      </c>
      <c r="G408" s="64">
        <v>113</v>
      </c>
      <c r="H408" s="60">
        <v>74</v>
      </c>
      <c r="I408" s="66">
        <f t="shared" si="51"/>
        <v>187</v>
      </c>
      <c r="J408" s="68">
        <v>18</v>
      </c>
      <c r="K408" s="61">
        <v>20</v>
      </c>
      <c r="L408" s="69">
        <f t="shared" si="54"/>
        <v>36</v>
      </c>
      <c r="M408" s="71">
        <f t="shared" si="55"/>
        <v>281</v>
      </c>
    </row>
    <row r="409" spans="1:13" x14ac:dyDescent="0.2">
      <c r="A409" s="53">
        <v>224</v>
      </c>
      <c r="B409" s="62" t="s">
        <v>361</v>
      </c>
      <c r="C409" s="63" t="s">
        <v>373</v>
      </c>
      <c r="D409" s="63" t="s">
        <v>374</v>
      </c>
      <c r="E409" s="63" t="s">
        <v>53</v>
      </c>
      <c r="F409" s="63" t="s">
        <v>34</v>
      </c>
      <c r="G409" s="64">
        <v>212</v>
      </c>
      <c r="H409" s="60">
        <v>74</v>
      </c>
      <c r="I409" s="66">
        <f t="shared" si="51"/>
        <v>286</v>
      </c>
      <c r="J409" s="68">
        <v>18</v>
      </c>
      <c r="K409" s="61">
        <v>20</v>
      </c>
      <c r="L409" s="69">
        <f t="shared" si="54"/>
        <v>36</v>
      </c>
      <c r="M409" s="71">
        <f t="shared" si="55"/>
        <v>429</v>
      </c>
    </row>
    <row r="410" spans="1:13" x14ac:dyDescent="0.2">
      <c r="A410" s="54">
        <v>227</v>
      </c>
      <c r="B410" s="57" t="s">
        <v>361</v>
      </c>
      <c r="C410" s="58" t="s">
        <v>375</v>
      </c>
      <c r="D410" s="58" t="s">
        <v>376</v>
      </c>
      <c r="E410" s="58" t="s">
        <v>24</v>
      </c>
      <c r="F410" s="58" t="s">
        <v>24</v>
      </c>
      <c r="G410" s="59">
        <v>123</v>
      </c>
      <c r="H410" s="60">
        <v>64</v>
      </c>
      <c r="I410" s="66">
        <f t="shared" si="51"/>
        <v>187</v>
      </c>
      <c r="J410" s="68">
        <f t="shared" si="52"/>
        <v>16</v>
      </c>
      <c r="K410" s="61">
        <f t="shared" si="53"/>
        <v>19</v>
      </c>
      <c r="L410" s="69">
        <f t="shared" si="54"/>
        <v>29</v>
      </c>
      <c r="M410" s="71">
        <f t="shared" si="55"/>
        <v>281</v>
      </c>
    </row>
    <row r="411" spans="1:13" x14ac:dyDescent="0.2">
      <c r="A411" s="53">
        <v>229</v>
      </c>
      <c r="B411" s="62" t="s">
        <v>361</v>
      </c>
      <c r="C411" s="63" t="s">
        <v>162</v>
      </c>
      <c r="D411" s="63" t="s">
        <v>377</v>
      </c>
      <c r="E411" s="63" t="s">
        <v>24</v>
      </c>
      <c r="F411" s="63" t="s">
        <v>24</v>
      </c>
      <c r="G411" s="64">
        <v>124</v>
      </c>
      <c r="H411" s="60">
        <v>59</v>
      </c>
      <c r="I411" s="66">
        <f t="shared" si="51"/>
        <v>183</v>
      </c>
      <c r="J411" s="68">
        <v>14</v>
      </c>
      <c r="K411" s="61">
        <v>17</v>
      </c>
      <c r="L411" s="69">
        <f t="shared" si="54"/>
        <v>28</v>
      </c>
      <c r="M411" s="71">
        <f t="shared" si="55"/>
        <v>275</v>
      </c>
    </row>
    <row r="412" spans="1:13" x14ac:dyDescent="0.2">
      <c r="A412" s="54">
        <v>231</v>
      </c>
      <c r="B412" s="57" t="s">
        <v>378</v>
      </c>
      <c r="C412" s="58" t="s">
        <v>379</v>
      </c>
      <c r="D412" s="58" t="s">
        <v>132</v>
      </c>
      <c r="E412" s="58" t="s">
        <v>24</v>
      </c>
      <c r="F412" s="58" t="s">
        <v>24</v>
      </c>
      <c r="G412" s="59">
        <v>110</v>
      </c>
      <c r="H412" s="60">
        <v>64</v>
      </c>
      <c r="I412" s="66">
        <f t="shared" si="51"/>
        <v>174</v>
      </c>
      <c r="J412" s="68">
        <f t="shared" si="52"/>
        <v>16</v>
      </c>
      <c r="K412" s="61">
        <f t="shared" si="53"/>
        <v>19</v>
      </c>
      <c r="L412" s="69">
        <f t="shared" si="54"/>
        <v>29</v>
      </c>
      <c r="M412" s="71">
        <f t="shared" si="55"/>
        <v>261</v>
      </c>
    </row>
    <row r="413" spans="1:13" x14ac:dyDescent="0.2">
      <c r="A413" s="53">
        <v>232</v>
      </c>
      <c r="B413" s="62" t="s">
        <v>380</v>
      </c>
      <c r="C413" s="63" t="s">
        <v>381</v>
      </c>
      <c r="D413" s="63" t="s">
        <v>382</v>
      </c>
      <c r="E413" s="63" t="s">
        <v>24</v>
      </c>
      <c r="F413" s="63" t="s">
        <v>24</v>
      </c>
      <c r="G413" s="64">
        <v>114</v>
      </c>
      <c r="H413" s="60">
        <v>64</v>
      </c>
      <c r="I413" s="66">
        <f t="shared" si="51"/>
        <v>178</v>
      </c>
      <c r="J413" s="68">
        <f t="shared" si="52"/>
        <v>16</v>
      </c>
      <c r="K413" s="61">
        <f t="shared" si="53"/>
        <v>19</v>
      </c>
      <c r="L413" s="69">
        <f t="shared" si="54"/>
        <v>29</v>
      </c>
      <c r="M413" s="71">
        <f t="shared" si="55"/>
        <v>267</v>
      </c>
    </row>
    <row r="414" spans="1:13" x14ac:dyDescent="0.2">
      <c r="A414" s="54">
        <v>233</v>
      </c>
      <c r="B414" s="57" t="s">
        <v>380</v>
      </c>
      <c r="C414" s="58" t="s">
        <v>383</v>
      </c>
      <c r="D414" s="58" t="s">
        <v>384</v>
      </c>
      <c r="E414" s="58" t="s">
        <v>27</v>
      </c>
      <c r="F414" s="58" t="s">
        <v>28</v>
      </c>
      <c r="G414" s="59">
        <v>133</v>
      </c>
      <c r="H414" s="60">
        <v>69</v>
      </c>
      <c r="I414" s="66">
        <f t="shared" si="51"/>
        <v>202</v>
      </c>
      <c r="J414" s="68">
        <f t="shared" si="52"/>
        <v>17</v>
      </c>
      <c r="K414" s="61">
        <v>19</v>
      </c>
      <c r="L414" s="69">
        <f t="shared" si="54"/>
        <v>33</v>
      </c>
      <c r="M414" s="71">
        <f t="shared" si="55"/>
        <v>303</v>
      </c>
    </row>
    <row r="415" spans="1:13" x14ac:dyDescent="0.2">
      <c r="A415" s="54">
        <v>233</v>
      </c>
      <c r="B415" s="57" t="s">
        <v>380</v>
      </c>
      <c r="C415" s="58" t="s">
        <v>383</v>
      </c>
      <c r="D415" s="58" t="s">
        <v>384</v>
      </c>
      <c r="E415" s="58" t="s">
        <v>29</v>
      </c>
      <c r="F415" s="58" t="s">
        <v>77</v>
      </c>
      <c r="G415" s="59">
        <v>116</v>
      </c>
      <c r="H415" s="60">
        <v>69</v>
      </c>
      <c r="I415" s="66">
        <f t="shared" si="51"/>
        <v>185</v>
      </c>
      <c r="J415" s="68">
        <f t="shared" si="52"/>
        <v>17</v>
      </c>
      <c r="K415" s="61">
        <v>19</v>
      </c>
      <c r="L415" s="69">
        <f t="shared" si="54"/>
        <v>33</v>
      </c>
      <c r="M415" s="71">
        <f t="shared" si="55"/>
        <v>278</v>
      </c>
    </row>
    <row r="416" spans="1:13" x14ac:dyDescent="0.2">
      <c r="A416" s="54">
        <v>233</v>
      </c>
      <c r="B416" s="57" t="s">
        <v>380</v>
      </c>
      <c r="C416" s="58" t="s">
        <v>383</v>
      </c>
      <c r="D416" s="58" t="s">
        <v>384</v>
      </c>
      <c r="E416" s="58" t="s">
        <v>78</v>
      </c>
      <c r="F416" s="58" t="s">
        <v>54</v>
      </c>
      <c r="G416" s="59">
        <v>164</v>
      </c>
      <c r="H416" s="60">
        <v>69</v>
      </c>
      <c r="I416" s="66">
        <f t="shared" si="51"/>
        <v>233</v>
      </c>
      <c r="J416" s="68">
        <f t="shared" si="52"/>
        <v>17</v>
      </c>
      <c r="K416" s="61">
        <v>19</v>
      </c>
      <c r="L416" s="69">
        <f t="shared" si="54"/>
        <v>33</v>
      </c>
      <c r="M416" s="71">
        <f t="shared" si="55"/>
        <v>350</v>
      </c>
    </row>
    <row r="417" spans="1:13" x14ac:dyDescent="0.2">
      <c r="A417" s="54">
        <v>233</v>
      </c>
      <c r="B417" s="57" t="s">
        <v>380</v>
      </c>
      <c r="C417" s="58" t="s">
        <v>383</v>
      </c>
      <c r="D417" s="58" t="s">
        <v>384</v>
      </c>
      <c r="E417" s="58" t="s">
        <v>55</v>
      </c>
      <c r="F417" s="58" t="s">
        <v>34</v>
      </c>
      <c r="G417" s="59">
        <v>133</v>
      </c>
      <c r="H417" s="60">
        <v>69</v>
      </c>
      <c r="I417" s="66">
        <f t="shared" si="51"/>
        <v>202</v>
      </c>
      <c r="J417" s="68">
        <f t="shared" si="52"/>
        <v>17</v>
      </c>
      <c r="K417" s="61">
        <v>19</v>
      </c>
      <c r="L417" s="69">
        <f t="shared" si="54"/>
        <v>33</v>
      </c>
      <c r="M417" s="71">
        <f t="shared" si="55"/>
        <v>303</v>
      </c>
    </row>
    <row r="418" spans="1:13" x14ac:dyDescent="0.2">
      <c r="A418" s="53">
        <v>234</v>
      </c>
      <c r="B418" s="62" t="s">
        <v>380</v>
      </c>
      <c r="C418" s="63" t="s">
        <v>368</v>
      </c>
      <c r="D418" s="63" t="s">
        <v>385</v>
      </c>
      <c r="E418" s="63" t="s">
        <v>27</v>
      </c>
      <c r="F418" s="63" t="s">
        <v>77</v>
      </c>
      <c r="G418" s="64">
        <v>110</v>
      </c>
      <c r="H418" s="60">
        <v>59</v>
      </c>
      <c r="I418" s="66">
        <f t="shared" si="51"/>
        <v>169</v>
      </c>
      <c r="J418" s="68">
        <v>14</v>
      </c>
      <c r="K418" s="61">
        <v>17</v>
      </c>
      <c r="L418" s="69">
        <f t="shared" si="54"/>
        <v>28</v>
      </c>
      <c r="M418" s="71">
        <f t="shared" si="55"/>
        <v>254</v>
      </c>
    </row>
    <row r="419" spans="1:13" x14ac:dyDescent="0.2">
      <c r="A419" s="53">
        <v>234</v>
      </c>
      <c r="B419" s="62" t="s">
        <v>380</v>
      </c>
      <c r="C419" s="63" t="s">
        <v>368</v>
      </c>
      <c r="D419" s="63" t="s">
        <v>385</v>
      </c>
      <c r="E419" s="63" t="s">
        <v>78</v>
      </c>
      <c r="F419" s="63" t="s">
        <v>54</v>
      </c>
      <c r="G419" s="64">
        <v>143</v>
      </c>
      <c r="H419" s="60">
        <v>59</v>
      </c>
      <c r="I419" s="66">
        <f t="shared" si="51"/>
        <v>202</v>
      </c>
      <c r="J419" s="68">
        <v>14</v>
      </c>
      <c r="K419" s="61">
        <v>17</v>
      </c>
      <c r="L419" s="69">
        <f t="shared" si="54"/>
        <v>28</v>
      </c>
      <c r="M419" s="71">
        <f t="shared" si="55"/>
        <v>303</v>
      </c>
    </row>
    <row r="420" spans="1:13" x14ac:dyDescent="0.2">
      <c r="A420" s="53">
        <v>234</v>
      </c>
      <c r="B420" s="62" t="s">
        <v>380</v>
      </c>
      <c r="C420" s="63" t="s">
        <v>368</v>
      </c>
      <c r="D420" s="63" t="s">
        <v>385</v>
      </c>
      <c r="E420" s="63" t="s">
        <v>55</v>
      </c>
      <c r="F420" s="63" t="s">
        <v>34</v>
      </c>
      <c r="G420" s="64">
        <v>110</v>
      </c>
      <c r="H420" s="60">
        <v>59</v>
      </c>
      <c r="I420" s="66">
        <f t="shared" si="51"/>
        <v>169</v>
      </c>
      <c r="J420" s="68">
        <v>14</v>
      </c>
      <c r="K420" s="61">
        <v>17</v>
      </c>
      <c r="L420" s="69">
        <f t="shared" si="54"/>
        <v>28</v>
      </c>
      <c r="M420" s="71">
        <f t="shared" si="55"/>
        <v>254</v>
      </c>
    </row>
    <row r="421" spans="1:13" x14ac:dyDescent="0.2">
      <c r="A421" s="54">
        <v>235</v>
      </c>
      <c r="B421" s="57" t="s">
        <v>380</v>
      </c>
      <c r="C421" s="58" t="s">
        <v>386</v>
      </c>
      <c r="D421" s="58" t="s">
        <v>387</v>
      </c>
      <c r="E421" s="58" t="s">
        <v>27</v>
      </c>
      <c r="F421" s="58" t="s">
        <v>44</v>
      </c>
      <c r="G421" s="59">
        <v>171</v>
      </c>
      <c r="H421" s="60">
        <v>64</v>
      </c>
      <c r="I421" s="66">
        <f t="shared" si="51"/>
        <v>235</v>
      </c>
      <c r="J421" s="68">
        <f t="shared" si="52"/>
        <v>16</v>
      </c>
      <c r="K421" s="61">
        <f t="shared" si="53"/>
        <v>19</v>
      </c>
      <c r="L421" s="69">
        <f t="shared" si="54"/>
        <v>29</v>
      </c>
      <c r="M421" s="71">
        <f t="shared" si="55"/>
        <v>353</v>
      </c>
    </row>
    <row r="422" spans="1:13" x14ac:dyDescent="0.2">
      <c r="A422" s="54">
        <v>235</v>
      </c>
      <c r="B422" s="57" t="s">
        <v>380</v>
      </c>
      <c r="C422" s="58" t="s">
        <v>386</v>
      </c>
      <c r="D422" s="58" t="s">
        <v>387</v>
      </c>
      <c r="E422" s="58" t="s">
        <v>45</v>
      </c>
      <c r="F422" s="58" t="s">
        <v>30</v>
      </c>
      <c r="G422" s="59">
        <v>136</v>
      </c>
      <c r="H422" s="60">
        <v>64</v>
      </c>
      <c r="I422" s="66">
        <f t="shared" si="51"/>
        <v>200</v>
      </c>
      <c r="J422" s="68">
        <f t="shared" si="52"/>
        <v>16</v>
      </c>
      <c r="K422" s="61">
        <f t="shared" si="53"/>
        <v>19</v>
      </c>
      <c r="L422" s="69">
        <f t="shared" si="54"/>
        <v>29</v>
      </c>
      <c r="M422" s="71">
        <f t="shared" si="55"/>
        <v>300</v>
      </c>
    </row>
    <row r="423" spans="1:13" x14ac:dyDescent="0.2">
      <c r="A423" s="54">
        <v>235</v>
      </c>
      <c r="B423" s="57" t="s">
        <v>380</v>
      </c>
      <c r="C423" s="58" t="s">
        <v>386</v>
      </c>
      <c r="D423" s="58" t="s">
        <v>387</v>
      </c>
      <c r="E423" s="58" t="s">
        <v>31</v>
      </c>
      <c r="F423" s="58" t="s">
        <v>34</v>
      </c>
      <c r="G423" s="59">
        <v>171</v>
      </c>
      <c r="H423" s="60">
        <v>64</v>
      </c>
      <c r="I423" s="66">
        <f t="shared" si="51"/>
        <v>235</v>
      </c>
      <c r="J423" s="68">
        <f t="shared" si="52"/>
        <v>16</v>
      </c>
      <c r="K423" s="61">
        <f t="shared" si="53"/>
        <v>19</v>
      </c>
      <c r="L423" s="69">
        <f t="shared" si="54"/>
        <v>29</v>
      </c>
      <c r="M423" s="71">
        <f t="shared" si="55"/>
        <v>353</v>
      </c>
    </row>
    <row r="424" spans="1:13" x14ac:dyDescent="0.2">
      <c r="A424" s="53">
        <v>236</v>
      </c>
      <c r="B424" s="62" t="s">
        <v>380</v>
      </c>
      <c r="C424" s="63" t="s">
        <v>388</v>
      </c>
      <c r="D424" s="63" t="s">
        <v>389</v>
      </c>
      <c r="E424" s="63" t="s">
        <v>24</v>
      </c>
      <c r="F424" s="63" t="s">
        <v>24</v>
      </c>
      <c r="G424" s="64">
        <v>146</v>
      </c>
      <c r="H424" s="60">
        <v>59</v>
      </c>
      <c r="I424" s="66">
        <f t="shared" si="51"/>
        <v>205</v>
      </c>
      <c r="J424" s="68">
        <v>14</v>
      </c>
      <c r="K424" s="61">
        <v>17</v>
      </c>
      <c r="L424" s="69">
        <f t="shared" si="54"/>
        <v>28</v>
      </c>
      <c r="M424" s="71">
        <f t="shared" si="55"/>
        <v>308</v>
      </c>
    </row>
    <row r="425" spans="1:13" x14ac:dyDescent="0.2">
      <c r="A425" s="54">
        <v>237</v>
      </c>
      <c r="B425" s="57" t="s">
        <v>380</v>
      </c>
      <c r="C425" s="58" t="s">
        <v>390</v>
      </c>
      <c r="D425" s="58" t="s">
        <v>391</v>
      </c>
      <c r="E425" s="58" t="s">
        <v>27</v>
      </c>
      <c r="F425" s="58" t="s">
        <v>28</v>
      </c>
      <c r="G425" s="59">
        <v>124</v>
      </c>
      <c r="H425" s="60">
        <v>64</v>
      </c>
      <c r="I425" s="66">
        <f t="shared" si="51"/>
        <v>188</v>
      </c>
      <c r="J425" s="68">
        <f t="shared" si="52"/>
        <v>16</v>
      </c>
      <c r="K425" s="61">
        <f t="shared" si="53"/>
        <v>19</v>
      </c>
      <c r="L425" s="69">
        <f t="shared" si="54"/>
        <v>29</v>
      </c>
      <c r="M425" s="71">
        <f t="shared" si="55"/>
        <v>282</v>
      </c>
    </row>
    <row r="426" spans="1:13" x14ac:dyDescent="0.2">
      <c r="A426" s="54">
        <v>237</v>
      </c>
      <c r="B426" s="57" t="s">
        <v>380</v>
      </c>
      <c r="C426" s="58" t="s">
        <v>390</v>
      </c>
      <c r="D426" s="58" t="s">
        <v>391</v>
      </c>
      <c r="E426" s="58" t="s">
        <v>29</v>
      </c>
      <c r="F426" s="58" t="s">
        <v>46</v>
      </c>
      <c r="G426" s="59">
        <v>111</v>
      </c>
      <c r="H426" s="60">
        <v>64</v>
      </c>
      <c r="I426" s="66">
        <f t="shared" si="51"/>
        <v>175</v>
      </c>
      <c r="J426" s="68">
        <f t="shared" si="52"/>
        <v>16</v>
      </c>
      <c r="K426" s="61">
        <f t="shared" si="53"/>
        <v>19</v>
      </c>
      <c r="L426" s="69">
        <f t="shared" si="54"/>
        <v>29</v>
      </c>
      <c r="M426" s="71">
        <f t="shared" si="55"/>
        <v>263</v>
      </c>
    </row>
    <row r="427" spans="1:13" x14ac:dyDescent="0.2">
      <c r="A427" s="54">
        <v>237</v>
      </c>
      <c r="B427" s="57" t="s">
        <v>380</v>
      </c>
      <c r="C427" s="58" t="s">
        <v>390</v>
      </c>
      <c r="D427" s="58" t="s">
        <v>391</v>
      </c>
      <c r="E427" s="58" t="s">
        <v>47</v>
      </c>
      <c r="F427" s="58" t="s">
        <v>34</v>
      </c>
      <c r="G427" s="59">
        <v>124</v>
      </c>
      <c r="H427" s="60">
        <v>64</v>
      </c>
      <c r="I427" s="66">
        <f t="shared" si="51"/>
        <v>188</v>
      </c>
      <c r="J427" s="68">
        <f t="shared" si="52"/>
        <v>16</v>
      </c>
      <c r="K427" s="61">
        <f t="shared" si="53"/>
        <v>19</v>
      </c>
      <c r="L427" s="69">
        <f t="shared" si="54"/>
        <v>29</v>
      </c>
      <c r="M427" s="71">
        <f t="shared" si="55"/>
        <v>282</v>
      </c>
    </row>
    <row r="428" spans="1:13" x14ac:dyDescent="0.2">
      <c r="A428" s="53">
        <v>238</v>
      </c>
      <c r="B428" s="62" t="s">
        <v>380</v>
      </c>
      <c r="C428" s="63" t="s">
        <v>392</v>
      </c>
      <c r="D428" s="63" t="s">
        <v>393</v>
      </c>
      <c r="E428" s="63" t="s">
        <v>27</v>
      </c>
      <c r="F428" s="63" t="s">
        <v>44</v>
      </c>
      <c r="G428" s="64">
        <v>154</v>
      </c>
      <c r="H428" s="60">
        <v>64</v>
      </c>
      <c r="I428" s="66">
        <f t="shared" si="51"/>
        <v>218</v>
      </c>
      <c r="J428" s="68">
        <f t="shared" si="52"/>
        <v>16</v>
      </c>
      <c r="K428" s="61">
        <f t="shared" si="53"/>
        <v>19</v>
      </c>
      <c r="L428" s="69">
        <f t="shared" si="54"/>
        <v>29</v>
      </c>
      <c r="M428" s="71">
        <f t="shared" si="55"/>
        <v>327</v>
      </c>
    </row>
    <row r="429" spans="1:13" x14ac:dyDescent="0.2">
      <c r="A429" s="53">
        <v>238</v>
      </c>
      <c r="B429" s="62" t="s">
        <v>380</v>
      </c>
      <c r="C429" s="63" t="s">
        <v>392</v>
      </c>
      <c r="D429" s="63" t="s">
        <v>393</v>
      </c>
      <c r="E429" s="63" t="s">
        <v>45</v>
      </c>
      <c r="F429" s="63" t="s">
        <v>77</v>
      </c>
      <c r="G429" s="64">
        <v>116</v>
      </c>
      <c r="H429" s="60">
        <v>64</v>
      </c>
      <c r="I429" s="66">
        <f t="shared" si="51"/>
        <v>180</v>
      </c>
      <c r="J429" s="68">
        <f t="shared" si="52"/>
        <v>16</v>
      </c>
      <c r="K429" s="61">
        <f t="shared" si="53"/>
        <v>19</v>
      </c>
      <c r="L429" s="69">
        <f t="shared" si="54"/>
        <v>29</v>
      </c>
      <c r="M429" s="71">
        <f t="shared" si="55"/>
        <v>270</v>
      </c>
    </row>
    <row r="430" spans="1:13" x14ac:dyDescent="0.2">
      <c r="A430" s="53">
        <v>238</v>
      </c>
      <c r="B430" s="62" t="s">
        <v>380</v>
      </c>
      <c r="C430" s="63" t="s">
        <v>392</v>
      </c>
      <c r="D430" s="63" t="s">
        <v>393</v>
      </c>
      <c r="E430" s="63" t="s">
        <v>78</v>
      </c>
      <c r="F430" s="63" t="s">
        <v>54</v>
      </c>
      <c r="G430" s="64">
        <v>184</v>
      </c>
      <c r="H430" s="60">
        <v>64</v>
      </c>
      <c r="I430" s="66">
        <f t="shared" si="51"/>
        <v>248</v>
      </c>
      <c r="J430" s="68">
        <f t="shared" si="52"/>
        <v>16</v>
      </c>
      <c r="K430" s="61">
        <f t="shared" si="53"/>
        <v>19</v>
      </c>
      <c r="L430" s="69">
        <f t="shared" si="54"/>
        <v>29</v>
      </c>
      <c r="M430" s="71">
        <f t="shared" si="55"/>
        <v>372</v>
      </c>
    </row>
    <row r="431" spans="1:13" x14ac:dyDescent="0.2">
      <c r="A431" s="53">
        <v>238</v>
      </c>
      <c r="B431" s="62" t="s">
        <v>380</v>
      </c>
      <c r="C431" s="63" t="s">
        <v>392</v>
      </c>
      <c r="D431" s="63" t="s">
        <v>393</v>
      </c>
      <c r="E431" s="63" t="s">
        <v>55</v>
      </c>
      <c r="F431" s="63" t="s">
        <v>34</v>
      </c>
      <c r="G431" s="64">
        <v>154</v>
      </c>
      <c r="H431" s="60">
        <v>64</v>
      </c>
      <c r="I431" s="66">
        <f t="shared" si="51"/>
        <v>218</v>
      </c>
      <c r="J431" s="68">
        <f t="shared" si="52"/>
        <v>16</v>
      </c>
      <c r="K431" s="61">
        <f t="shared" si="53"/>
        <v>19</v>
      </c>
      <c r="L431" s="69">
        <f t="shared" si="54"/>
        <v>29</v>
      </c>
      <c r="M431" s="71">
        <f t="shared" si="55"/>
        <v>327</v>
      </c>
    </row>
    <row r="432" spans="1:13" x14ac:dyDescent="0.2">
      <c r="A432" s="54">
        <v>241</v>
      </c>
      <c r="B432" s="57" t="s">
        <v>394</v>
      </c>
      <c r="C432" s="58" t="s">
        <v>395</v>
      </c>
      <c r="D432" s="58" t="s">
        <v>396</v>
      </c>
      <c r="E432" s="58" t="s">
        <v>24</v>
      </c>
      <c r="F432" s="58" t="s">
        <v>24</v>
      </c>
      <c r="G432" s="59">
        <v>102</v>
      </c>
      <c r="H432" s="60">
        <v>69</v>
      </c>
      <c r="I432" s="66">
        <f t="shared" si="51"/>
        <v>171</v>
      </c>
      <c r="J432" s="68">
        <f t="shared" si="52"/>
        <v>17</v>
      </c>
      <c r="K432" s="61">
        <v>19</v>
      </c>
      <c r="L432" s="69">
        <f t="shared" si="54"/>
        <v>33</v>
      </c>
      <c r="M432" s="71">
        <f t="shared" si="55"/>
        <v>257</v>
      </c>
    </row>
    <row r="433" spans="1:13" x14ac:dyDescent="0.2">
      <c r="A433" s="53">
        <v>242</v>
      </c>
      <c r="B433" s="62" t="s">
        <v>394</v>
      </c>
      <c r="C433" s="63" t="s">
        <v>397</v>
      </c>
      <c r="D433" s="63" t="s">
        <v>398</v>
      </c>
      <c r="E433" s="63" t="s">
        <v>24</v>
      </c>
      <c r="F433" s="63" t="s">
        <v>24</v>
      </c>
      <c r="G433" s="64">
        <v>127</v>
      </c>
      <c r="H433" s="60">
        <v>69</v>
      </c>
      <c r="I433" s="66">
        <f t="shared" si="51"/>
        <v>196</v>
      </c>
      <c r="J433" s="68">
        <f t="shared" si="52"/>
        <v>17</v>
      </c>
      <c r="K433" s="61">
        <v>19</v>
      </c>
      <c r="L433" s="69">
        <f t="shared" si="54"/>
        <v>33</v>
      </c>
      <c r="M433" s="71">
        <f t="shared" si="55"/>
        <v>294</v>
      </c>
    </row>
    <row r="434" spans="1:13" x14ac:dyDescent="0.2">
      <c r="A434" s="54">
        <v>243</v>
      </c>
      <c r="B434" s="57" t="s">
        <v>394</v>
      </c>
      <c r="C434" s="58" t="s">
        <v>399</v>
      </c>
      <c r="D434" s="58" t="s">
        <v>400</v>
      </c>
      <c r="E434" s="58" t="s">
        <v>24</v>
      </c>
      <c r="F434" s="58" t="s">
        <v>24</v>
      </c>
      <c r="G434" s="59">
        <v>116</v>
      </c>
      <c r="H434" s="60">
        <v>69</v>
      </c>
      <c r="I434" s="66">
        <f t="shared" si="51"/>
        <v>185</v>
      </c>
      <c r="J434" s="68">
        <f t="shared" si="52"/>
        <v>17</v>
      </c>
      <c r="K434" s="61">
        <v>19</v>
      </c>
      <c r="L434" s="69">
        <f t="shared" si="54"/>
        <v>33</v>
      </c>
      <c r="M434" s="71">
        <f t="shared" si="55"/>
        <v>278</v>
      </c>
    </row>
    <row r="435" spans="1:13" x14ac:dyDescent="0.2">
      <c r="A435" s="53">
        <v>244</v>
      </c>
      <c r="B435" s="62" t="s">
        <v>394</v>
      </c>
      <c r="C435" s="63" t="s">
        <v>401</v>
      </c>
      <c r="D435" s="63" t="s">
        <v>402</v>
      </c>
      <c r="E435" s="63" t="s">
        <v>24</v>
      </c>
      <c r="F435" s="63" t="s">
        <v>24</v>
      </c>
      <c r="G435" s="64">
        <v>126</v>
      </c>
      <c r="H435" s="60">
        <v>69</v>
      </c>
      <c r="I435" s="66">
        <f t="shared" si="51"/>
        <v>195</v>
      </c>
      <c r="J435" s="68">
        <f t="shared" si="52"/>
        <v>17</v>
      </c>
      <c r="K435" s="61">
        <v>19</v>
      </c>
      <c r="L435" s="69">
        <f t="shared" si="54"/>
        <v>33</v>
      </c>
      <c r="M435" s="71">
        <f t="shared" si="55"/>
        <v>293</v>
      </c>
    </row>
    <row r="436" spans="1:13" x14ac:dyDescent="0.2">
      <c r="A436" s="54">
        <v>246</v>
      </c>
      <c r="B436" s="57" t="s">
        <v>394</v>
      </c>
      <c r="C436" s="58" t="s">
        <v>403</v>
      </c>
      <c r="D436" s="58" t="s">
        <v>404</v>
      </c>
      <c r="E436" s="58" t="s">
        <v>24</v>
      </c>
      <c r="F436" s="58" t="s">
        <v>24</v>
      </c>
      <c r="G436" s="59">
        <v>147</v>
      </c>
      <c r="H436" s="60">
        <v>69</v>
      </c>
      <c r="I436" s="66">
        <f t="shared" si="51"/>
        <v>216</v>
      </c>
      <c r="J436" s="68">
        <f t="shared" si="52"/>
        <v>17</v>
      </c>
      <c r="K436" s="61">
        <v>19</v>
      </c>
      <c r="L436" s="69">
        <f t="shared" si="54"/>
        <v>33</v>
      </c>
      <c r="M436" s="71">
        <f t="shared" si="55"/>
        <v>324</v>
      </c>
    </row>
    <row r="437" spans="1:13" x14ac:dyDescent="0.2">
      <c r="A437" s="53">
        <v>247</v>
      </c>
      <c r="B437" s="62" t="s">
        <v>394</v>
      </c>
      <c r="C437" s="63" t="s">
        <v>405</v>
      </c>
      <c r="D437" s="63" t="s">
        <v>406</v>
      </c>
      <c r="E437" s="63" t="s">
        <v>24</v>
      </c>
      <c r="F437" s="63" t="s">
        <v>24</v>
      </c>
      <c r="G437" s="64">
        <v>161</v>
      </c>
      <c r="H437" s="60">
        <v>69</v>
      </c>
      <c r="I437" s="66">
        <f t="shared" si="51"/>
        <v>230</v>
      </c>
      <c r="J437" s="68">
        <f t="shared" si="52"/>
        <v>17</v>
      </c>
      <c r="K437" s="61">
        <v>19</v>
      </c>
      <c r="L437" s="69">
        <f t="shared" si="54"/>
        <v>33</v>
      </c>
      <c r="M437" s="71">
        <f t="shared" si="55"/>
        <v>345</v>
      </c>
    </row>
    <row r="438" spans="1:13" x14ac:dyDescent="0.2">
      <c r="A438" s="54">
        <v>249</v>
      </c>
      <c r="B438" s="57" t="s">
        <v>394</v>
      </c>
      <c r="C438" s="58" t="s">
        <v>407</v>
      </c>
      <c r="D438" s="58" t="s">
        <v>408</v>
      </c>
      <c r="E438" s="58" t="s">
        <v>24</v>
      </c>
      <c r="F438" s="58" t="s">
        <v>24</v>
      </c>
      <c r="G438" s="59">
        <v>137</v>
      </c>
      <c r="H438" s="60">
        <v>69</v>
      </c>
      <c r="I438" s="66">
        <f t="shared" si="51"/>
        <v>206</v>
      </c>
      <c r="J438" s="68">
        <f t="shared" si="52"/>
        <v>17</v>
      </c>
      <c r="K438" s="61">
        <v>19</v>
      </c>
      <c r="L438" s="69">
        <f t="shared" si="54"/>
        <v>33</v>
      </c>
      <c r="M438" s="71">
        <f t="shared" si="55"/>
        <v>309</v>
      </c>
    </row>
    <row r="439" spans="1:13" x14ac:dyDescent="0.2">
      <c r="A439" s="53">
        <v>248</v>
      </c>
      <c r="B439" s="62" t="s">
        <v>394</v>
      </c>
      <c r="C439" s="63" t="s">
        <v>409</v>
      </c>
      <c r="D439" s="63" t="s">
        <v>409</v>
      </c>
      <c r="E439" s="63" t="s">
        <v>24</v>
      </c>
      <c r="F439" s="63" t="s">
        <v>24</v>
      </c>
      <c r="G439" s="64">
        <v>153</v>
      </c>
      <c r="H439" s="60">
        <v>64</v>
      </c>
      <c r="I439" s="66">
        <f t="shared" si="51"/>
        <v>217</v>
      </c>
      <c r="J439" s="68">
        <f t="shared" si="52"/>
        <v>16</v>
      </c>
      <c r="K439" s="61">
        <f t="shared" si="53"/>
        <v>19</v>
      </c>
      <c r="L439" s="69">
        <f t="shared" si="54"/>
        <v>29</v>
      </c>
      <c r="M439" s="71">
        <f t="shared" si="55"/>
        <v>326</v>
      </c>
    </row>
    <row r="440" spans="1:13" x14ac:dyDescent="0.2">
      <c r="A440" s="54">
        <v>250</v>
      </c>
      <c r="B440" s="57" t="s">
        <v>394</v>
      </c>
      <c r="C440" s="58" t="s">
        <v>410</v>
      </c>
      <c r="D440" s="58" t="s">
        <v>411</v>
      </c>
      <c r="E440" s="58" t="s">
        <v>24</v>
      </c>
      <c r="F440" s="58" t="s">
        <v>24</v>
      </c>
      <c r="G440" s="59">
        <v>126</v>
      </c>
      <c r="H440" s="60">
        <v>69</v>
      </c>
      <c r="I440" s="66">
        <f t="shared" si="51"/>
        <v>195</v>
      </c>
      <c r="J440" s="68">
        <f t="shared" si="52"/>
        <v>17</v>
      </c>
      <c r="K440" s="61">
        <v>19</v>
      </c>
      <c r="L440" s="69">
        <f t="shared" si="54"/>
        <v>33</v>
      </c>
      <c r="M440" s="71">
        <f t="shared" si="55"/>
        <v>293</v>
      </c>
    </row>
    <row r="441" spans="1:13" x14ac:dyDescent="0.2">
      <c r="A441" s="53">
        <v>251</v>
      </c>
      <c r="B441" s="62" t="s">
        <v>394</v>
      </c>
      <c r="C441" s="63" t="s">
        <v>412</v>
      </c>
      <c r="D441" s="63" t="s">
        <v>413</v>
      </c>
      <c r="E441" s="63" t="s">
        <v>27</v>
      </c>
      <c r="F441" s="63" t="s">
        <v>77</v>
      </c>
      <c r="G441" s="64">
        <v>129</v>
      </c>
      <c r="H441" s="60">
        <v>69</v>
      </c>
      <c r="I441" s="66">
        <f t="shared" si="51"/>
        <v>198</v>
      </c>
      <c r="J441" s="68">
        <f t="shared" si="52"/>
        <v>17</v>
      </c>
      <c r="K441" s="61">
        <v>19</v>
      </c>
      <c r="L441" s="69">
        <f t="shared" si="54"/>
        <v>33</v>
      </c>
      <c r="M441" s="71">
        <f t="shared" si="55"/>
        <v>297</v>
      </c>
    </row>
    <row r="442" spans="1:13" x14ac:dyDescent="0.2">
      <c r="A442" s="53">
        <v>251</v>
      </c>
      <c r="B442" s="62" t="s">
        <v>394</v>
      </c>
      <c r="C442" s="63" t="s">
        <v>412</v>
      </c>
      <c r="D442" s="63" t="s">
        <v>413</v>
      </c>
      <c r="E442" s="63" t="s">
        <v>78</v>
      </c>
      <c r="F442" s="63" t="s">
        <v>54</v>
      </c>
      <c r="G442" s="64">
        <v>181</v>
      </c>
      <c r="H442" s="60">
        <v>69</v>
      </c>
      <c r="I442" s="66">
        <f t="shared" si="51"/>
        <v>250</v>
      </c>
      <c r="J442" s="68">
        <f t="shared" si="52"/>
        <v>17</v>
      </c>
      <c r="K442" s="61">
        <v>19</v>
      </c>
      <c r="L442" s="69">
        <f t="shared" si="54"/>
        <v>33</v>
      </c>
      <c r="M442" s="71">
        <f t="shared" si="55"/>
        <v>375</v>
      </c>
    </row>
    <row r="443" spans="1:13" x14ac:dyDescent="0.2">
      <c r="A443" s="53">
        <v>251</v>
      </c>
      <c r="B443" s="62" t="s">
        <v>394</v>
      </c>
      <c r="C443" s="63" t="s">
        <v>412</v>
      </c>
      <c r="D443" s="63" t="s">
        <v>413</v>
      </c>
      <c r="E443" s="63" t="s">
        <v>55</v>
      </c>
      <c r="F443" s="63" t="s">
        <v>34</v>
      </c>
      <c r="G443" s="64">
        <v>129</v>
      </c>
      <c r="H443" s="60">
        <v>69</v>
      </c>
      <c r="I443" s="66">
        <f t="shared" si="51"/>
        <v>198</v>
      </c>
      <c r="J443" s="68">
        <f t="shared" si="52"/>
        <v>17</v>
      </c>
      <c r="K443" s="61">
        <v>19</v>
      </c>
      <c r="L443" s="69">
        <f t="shared" si="54"/>
        <v>33</v>
      </c>
      <c r="M443" s="71">
        <f t="shared" si="55"/>
        <v>297</v>
      </c>
    </row>
    <row r="444" spans="1:13" x14ac:dyDescent="0.2">
      <c r="A444" s="54">
        <v>252</v>
      </c>
      <c r="B444" s="57" t="s">
        <v>414</v>
      </c>
      <c r="C444" s="58" t="s">
        <v>653</v>
      </c>
      <c r="D444" s="58" t="s">
        <v>652</v>
      </c>
      <c r="E444" s="58" t="s">
        <v>24</v>
      </c>
      <c r="F444" s="58" t="s">
        <v>24</v>
      </c>
      <c r="G444" s="59">
        <v>121</v>
      </c>
      <c r="H444" s="60">
        <v>69</v>
      </c>
      <c r="I444" s="66">
        <f t="shared" si="51"/>
        <v>190</v>
      </c>
      <c r="J444" s="68">
        <f t="shared" si="52"/>
        <v>17</v>
      </c>
      <c r="K444" s="61">
        <v>19</v>
      </c>
      <c r="L444" s="69">
        <f t="shared" si="54"/>
        <v>33</v>
      </c>
      <c r="M444" s="71">
        <f t="shared" si="55"/>
        <v>285</v>
      </c>
    </row>
    <row r="445" spans="1:13" x14ac:dyDescent="0.2">
      <c r="A445" s="53">
        <v>479</v>
      </c>
      <c r="B445" s="62" t="s">
        <v>414</v>
      </c>
      <c r="C445" s="63" t="s">
        <v>415</v>
      </c>
      <c r="D445" s="63" t="s">
        <v>416</v>
      </c>
      <c r="E445" s="63" t="s">
        <v>24</v>
      </c>
      <c r="F445" s="63" t="s">
        <v>24</v>
      </c>
      <c r="G445" s="64">
        <v>212</v>
      </c>
      <c r="H445" s="60">
        <v>64</v>
      </c>
      <c r="I445" s="66">
        <f t="shared" si="51"/>
        <v>276</v>
      </c>
      <c r="J445" s="68">
        <f t="shared" si="52"/>
        <v>16</v>
      </c>
      <c r="K445" s="61">
        <f t="shared" si="53"/>
        <v>19</v>
      </c>
      <c r="L445" s="69">
        <f t="shared" si="54"/>
        <v>29</v>
      </c>
      <c r="M445" s="71">
        <f t="shared" si="55"/>
        <v>414</v>
      </c>
    </row>
    <row r="446" spans="1:13" x14ac:dyDescent="0.2">
      <c r="A446" s="54">
        <v>254</v>
      </c>
      <c r="B446" s="57" t="s">
        <v>414</v>
      </c>
      <c r="C446" s="58" t="s">
        <v>417</v>
      </c>
      <c r="D446" s="58" t="s">
        <v>417</v>
      </c>
      <c r="E446" s="58" t="s">
        <v>27</v>
      </c>
      <c r="F446" s="58" t="s">
        <v>36</v>
      </c>
      <c r="G446" s="59">
        <v>141</v>
      </c>
      <c r="H446" s="60">
        <v>69</v>
      </c>
      <c r="I446" s="66">
        <f t="shared" si="51"/>
        <v>210</v>
      </c>
      <c r="J446" s="68">
        <f t="shared" si="52"/>
        <v>17</v>
      </c>
      <c r="K446" s="61">
        <v>19</v>
      </c>
      <c r="L446" s="69">
        <f t="shared" si="54"/>
        <v>33</v>
      </c>
      <c r="M446" s="71">
        <f t="shared" si="55"/>
        <v>315</v>
      </c>
    </row>
    <row r="447" spans="1:13" x14ac:dyDescent="0.2">
      <c r="A447" s="54">
        <v>254</v>
      </c>
      <c r="B447" s="57" t="s">
        <v>414</v>
      </c>
      <c r="C447" s="58" t="s">
        <v>417</v>
      </c>
      <c r="D447" s="58" t="s">
        <v>417</v>
      </c>
      <c r="E447" s="58" t="s">
        <v>37</v>
      </c>
      <c r="F447" s="58" t="s">
        <v>28</v>
      </c>
      <c r="G447" s="59">
        <v>109</v>
      </c>
      <c r="H447" s="60">
        <v>69</v>
      </c>
      <c r="I447" s="66">
        <f t="shared" si="51"/>
        <v>178</v>
      </c>
      <c r="J447" s="68">
        <f t="shared" si="52"/>
        <v>17</v>
      </c>
      <c r="K447" s="61">
        <v>19</v>
      </c>
      <c r="L447" s="69">
        <f t="shared" si="54"/>
        <v>33</v>
      </c>
      <c r="M447" s="71">
        <f t="shared" si="55"/>
        <v>267</v>
      </c>
    </row>
    <row r="448" spans="1:13" x14ac:dyDescent="0.2">
      <c r="A448" s="54">
        <v>254</v>
      </c>
      <c r="B448" s="57" t="s">
        <v>414</v>
      </c>
      <c r="C448" s="58" t="s">
        <v>417</v>
      </c>
      <c r="D448" s="58" t="s">
        <v>417</v>
      </c>
      <c r="E448" s="58" t="s">
        <v>29</v>
      </c>
      <c r="F448" s="58" t="s">
        <v>34</v>
      </c>
      <c r="G448" s="59">
        <v>141</v>
      </c>
      <c r="H448" s="60">
        <v>69</v>
      </c>
      <c r="I448" s="66">
        <f t="shared" si="51"/>
        <v>210</v>
      </c>
      <c r="J448" s="68">
        <f t="shared" si="52"/>
        <v>17</v>
      </c>
      <c r="K448" s="61">
        <v>19</v>
      </c>
      <c r="L448" s="69">
        <f t="shared" si="54"/>
        <v>33</v>
      </c>
      <c r="M448" s="71">
        <f t="shared" si="55"/>
        <v>315</v>
      </c>
    </row>
    <row r="449" spans="1:13" x14ac:dyDescent="0.2">
      <c r="A449" s="53">
        <v>423</v>
      </c>
      <c r="B449" s="62" t="s">
        <v>414</v>
      </c>
      <c r="C449" s="63" t="s">
        <v>418</v>
      </c>
      <c r="D449" s="63" t="s">
        <v>418</v>
      </c>
      <c r="E449" s="63" t="s">
        <v>24</v>
      </c>
      <c r="F449" s="63" t="s">
        <v>24</v>
      </c>
      <c r="G449" s="64">
        <v>112</v>
      </c>
      <c r="H449" s="60">
        <v>64</v>
      </c>
      <c r="I449" s="66">
        <f t="shared" si="51"/>
        <v>176</v>
      </c>
      <c r="J449" s="68">
        <f t="shared" si="52"/>
        <v>16</v>
      </c>
      <c r="K449" s="61">
        <f t="shared" si="53"/>
        <v>19</v>
      </c>
      <c r="L449" s="69">
        <f t="shared" si="54"/>
        <v>29</v>
      </c>
      <c r="M449" s="71">
        <f t="shared" si="55"/>
        <v>264</v>
      </c>
    </row>
    <row r="450" spans="1:13" x14ac:dyDescent="0.2">
      <c r="A450" s="54">
        <v>255</v>
      </c>
      <c r="B450" s="57" t="s">
        <v>419</v>
      </c>
      <c r="C450" s="58" t="s">
        <v>420</v>
      </c>
      <c r="D450" s="58" t="s">
        <v>421</v>
      </c>
      <c r="E450" s="58" t="s">
        <v>27</v>
      </c>
      <c r="F450" s="58" t="s">
        <v>77</v>
      </c>
      <c r="G450" s="59">
        <v>114</v>
      </c>
      <c r="H450" s="60">
        <v>69</v>
      </c>
      <c r="I450" s="66">
        <f t="shared" si="51"/>
        <v>183</v>
      </c>
      <c r="J450" s="68">
        <f t="shared" si="52"/>
        <v>17</v>
      </c>
      <c r="K450" s="61">
        <v>19</v>
      </c>
      <c r="L450" s="69">
        <f t="shared" si="54"/>
        <v>33</v>
      </c>
      <c r="M450" s="71">
        <f t="shared" si="55"/>
        <v>275</v>
      </c>
    </row>
    <row r="451" spans="1:13" x14ac:dyDescent="0.2">
      <c r="A451" s="54">
        <v>255</v>
      </c>
      <c r="B451" s="57" t="s">
        <v>419</v>
      </c>
      <c r="C451" s="58" t="s">
        <v>420</v>
      </c>
      <c r="D451" s="58" t="s">
        <v>421</v>
      </c>
      <c r="E451" s="58" t="s">
        <v>78</v>
      </c>
      <c r="F451" s="58" t="s">
        <v>54</v>
      </c>
      <c r="G451" s="59">
        <v>150</v>
      </c>
      <c r="H451" s="60">
        <v>69</v>
      </c>
      <c r="I451" s="66">
        <f t="shared" si="51"/>
        <v>219</v>
      </c>
      <c r="J451" s="68">
        <f t="shared" si="52"/>
        <v>17</v>
      </c>
      <c r="K451" s="61">
        <v>19</v>
      </c>
      <c r="L451" s="69">
        <f t="shared" si="54"/>
        <v>33</v>
      </c>
      <c r="M451" s="71">
        <f t="shared" si="55"/>
        <v>329</v>
      </c>
    </row>
    <row r="452" spans="1:13" x14ac:dyDescent="0.2">
      <c r="A452" s="54">
        <v>255</v>
      </c>
      <c r="B452" s="57" t="s">
        <v>419</v>
      </c>
      <c r="C452" s="58" t="s">
        <v>420</v>
      </c>
      <c r="D452" s="58" t="s">
        <v>421</v>
      </c>
      <c r="E452" s="58" t="s">
        <v>55</v>
      </c>
      <c r="F452" s="58" t="s">
        <v>34</v>
      </c>
      <c r="G452" s="59">
        <v>114</v>
      </c>
      <c r="H452" s="60">
        <v>69</v>
      </c>
      <c r="I452" s="66">
        <f t="shared" si="51"/>
        <v>183</v>
      </c>
      <c r="J452" s="68">
        <f t="shared" si="52"/>
        <v>17</v>
      </c>
      <c r="K452" s="61">
        <v>19</v>
      </c>
      <c r="L452" s="69">
        <f t="shared" si="54"/>
        <v>33</v>
      </c>
      <c r="M452" s="71">
        <f t="shared" si="55"/>
        <v>275</v>
      </c>
    </row>
    <row r="453" spans="1:13" x14ac:dyDescent="0.2">
      <c r="A453" s="53">
        <v>256</v>
      </c>
      <c r="B453" s="62" t="s">
        <v>419</v>
      </c>
      <c r="C453" s="63" t="s">
        <v>422</v>
      </c>
      <c r="D453" s="63" t="s">
        <v>423</v>
      </c>
      <c r="E453" s="63" t="s">
        <v>24</v>
      </c>
      <c r="F453" s="63" t="s">
        <v>24</v>
      </c>
      <c r="G453" s="64">
        <v>120</v>
      </c>
      <c r="H453" s="60">
        <v>69</v>
      </c>
      <c r="I453" s="66">
        <f t="shared" si="51"/>
        <v>189</v>
      </c>
      <c r="J453" s="68">
        <f t="shared" si="52"/>
        <v>17</v>
      </c>
      <c r="K453" s="61">
        <v>19</v>
      </c>
      <c r="L453" s="69">
        <f t="shared" si="54"/>
        <v>33</v>
      </c>
      <c r="M453" s="71">
        <f t="shared" si="55"/>
        <v>284</v>
      </c>
    </row>
    <row r="454" spans="1:13" x14ac:dyDescent="0.2">
      <c r="A454" s="54">
        <v>258</v>
      </c>
      <c r="B454" s="57" t="s">
        <v>424</v>
      </c>
      <c r="C454" s="58" t="s">
        <v>425</v>
      </c>
      <c r="D454" s="58" t="s">
        <v>425</v>
      </c>
      <c r="E454" s="58" t="s">
        <v>24</v>
      </c>
      <c r="F454" s="58" t="s">
        <v>24</v>
      </c>
      <c r="G454" s="59">
        <v>114</v>
      </c>
      <c r="H454" s="60">
        <v>69</v>
      </c>
      <c r="I454" s="66">
        <f t="shared" ref="I454:I517" si="56">G454+H454</f>
        <v>183</v>
      </c>
      <c r="J454" s="68">
        <f t="shared" ref="J454" si="57">ROUND(H454*25%,0)</f>
        <v>17</v>
      </c>
      <c r="K454" s="61">
        <v>19</v>
      </c>
      <c r="L454" s="69">
        <f t="shared" ref="L454" si="58">H454-SUM(J454,K454)</f>
        <v>33</v>
      </c>
      <c r="M454" s="71">
        <f t="shared" ref="M454:M517" si="59">ROUND(I454*150%,0)</f>
        <v>275</v>
      </c>
    </row>
    <row r="455" spans="1:13" x14ac:dyDescent="0.2">
      <c r="A455" s="53">
        <v>269</v>
      </c>
      <c r="B455" s="62" t="s">
        <v>424</v>
      </c>
      <c r="C455" s="63" t="s">
        <v>426</v>
      </c>
      <c r="D455" s="63" t="s">
        <v>427</v>
      </c>
      <c r="E455" s="63" t="s">
        <v>24</v>
      </c>
      <c r="F455" s="63" t="s">
        <v>24</v>
      </c>
      <c r="G455" s="64">
        <v>101</v>
      </c>
      <c r="H455" s="60">
        <v>64</v>
      </c>
      <c r="I455" s="66">
        <f t="shared" si="56"/>
        <v>165</v>
      </c>
      <c r="J455" s="68">
        <f t="shared" ref="J455:J517" si="60">ROUND(H455*25%,0)</f>
        <v>16</v>
      </c>
      <c r="K455" s="61">
        <f t="shared" ref="K455:K510" si="61">ROUND(H455*30%,0)</f>
        <v>19</v>
      </c>
      <c r="L455" s="69">
        <f t="shared" ref="L455:L517" si="62">H455-SUM(J455,K455)</f>
        <v>29</v>
      </c>
      <c r="M455" s="71">
        <f t="shared" si="59"/>
        <v>248</v>
      </c>
    </row>
    <row r="456" spans="1:13" x14ac:dyDescent="0.2">
      <c r="A456" s="54">
        <v>260</v>
      </c>
      <c r="B456" s="57" t="s">
        <v>424</v>
      </c>
      <c r="C456" s="58" t="s">
        <v>428</v>
      </c>
      <c r="D456" s="58" t="s">
        <v>429</v>
      </c>
      <c r="E456" s="58" t="s">
        <v>24</v>
      </c>
      <c r="F456" s="58" t="s">
        <v>24</v>
      </c>
      <c r="G456" s="59">
        <v>106</v>
      </c>
      <c r="H456" s="60">
        <v>69</v>
      </c>
      <c r="I456" s="66">
        <f t="shared" si="56"/>
        <v>175</v>
      </c>
      <c r="J456" s="68">
        <f>ROUND(H456*25%,0)</f>
        <v>17</v>
      </c>
      <c r="K456" s="61">
        <v>19</v>
      </c>
      <c r="L456" s="69">
        <f>H456-SUM(J456,K456)</f>
        <v>33</v>
      </c>
      <c r="M456" s="71">
        <f t="shared" si="59"/>
        <v>263</v>
      </c>
    </row>
    <row r="457" spans="1:13" x14ac:dyDescent="0.2">
      <c r="A457" s="53">
        <v>261</v>
      </c>
      <c r="B457" s="62" t="s">
        <v>424</v>
      </c>
      <c r="C457" s="63" t="s">
        <v>430</v>
      </c>
      <c r="D457" s="63" t="s">
        <v>431</v>
      </c>
      <c r="E457" s="63" t="s">
        <v>24</v>
      </c>
      <c r="F457" s="63" t="s">
        <v>24</v>
      </c>
      <c r="G457" s="64">
        <v>150</v>
      </c>
      <c r="H457" s="60">
        <v>74</v>
      </c>
      <c r="I457" s="66">
        <f t="shared" si="56"/>
        <v>224</v>
      </c>
      <c r="J457" s="68">
        <v>18</v>
      </c>
      <c r="K457" s="61">
        <v>20</v>
      </c>
      <c r="L457" s="69">
        <f t="shared" ref="L457" si="63">H457-SUM(J457,K457)</f>
        <v>36</v>
      </c>
      <c r="M457" s="71">
        <f t="shared" si="59"/>
        <v>336</v>
      </c>
    </row>
    <row r="458" spans="1:13" x14ac:dyDescent="0.2">
      <c r="A458" s="54">
        <v>262</v>
      </c>
      <c r="B458" s="57" t="s">
        <v>424</v>
      </c>
      <c r="C458" s="58" t="s">
        <v>432</v>
      </c>
      <c r="D458" s="58" t="s">
        <v>433</v>
      </c>
      <c r="E458" s="58" t="s">
        <v>27</v>
      </c>
      <c r="F458" s="58" t="s">
        <v>77</v>
      </c>
      <c r="G458" s="59">
        <v>119</v>
      </c>
      <c r="H458" s="60">
        <v>69</v>
      </c>
      <c r="I458" s="66">
        <f t="shared" si="56"/>
        <v>188</v>
      </c>
      <c r="J458" s="68">
        <f t="shared" si="60"/>
        <v>17</v>
      </c>
      <c r="K458" s="61">
        <v>19</v>
      </c>
      <c r="L458" s="69">
        <f t="shared" si="62"/>
        <v>33</v>
      </c>
      <c r="M458" s="71">
        <f t="shared" si="59"/>
        <v>282</v>
      </c>
    </row>
    <row r="459" spans="1:13" x14ac:dyDescent="0.2">
      <c r="A459" s="54">
        <v>262</v>
      </c>
      <c r="B459" s="57" t="s">
        <v>424</v>
      </c>
      <c r="C459" s="58" t="s">
        <v>432</v>
      </c>
      <c r="D459" s="58" t="s">
        <v>433</v>
      </c>
      <c r="E459" s="58" t="s">
        <v>78</v>
      </c>
      <c r="F459" s="58" t="s">
        <v>54</v>
      </c>
      <c r="G459" s="59">
        <v>198</v>
      </c>
      <c r="H459" s="60">
        <v>69</v>
      </c>
      <c r="I459" s="66">
        <f t="shared" si="56"/>
        <v>267</v>
      </c>
      <c r="J459" s="68">
        <f t="shared" si="60"/>
        <v>17</v>
      </c>
      <c r="K459" s="61">
        <v>19</v>
      </c>
      <c r="L459" s="69">
        <f t="shared" si="62"/>
        <v>33</v>
      </c>
      <c r="M459" s="71">
        <f t="shared" si="59"/>
        <v>401</v>
      </c>
    </row>
    <row r="460" spans="1:13" x14ac:dyDescent="0.2">
      <c r="A460" s="54">
        <v>262</v>
      </c>
      <c r="B460" s="57" t="s">
        <v>424</v>
      </c>
      <c r="C460" s="58" t="s">
        <v>432</v>
      </c>
      <c r="D460" s="58" t="s">
        <v>433</v>
      </c>
      <c r="E460" s="58" t="s">
        <v>55</v>
      </c>
      <c r="F460" s="58" t="s">
        <v>34</v>
      </c>
      <c r="G460" s="59">
        <v>119</v>
      </c>
      <c r="H460" s="60">
        <v>69</v>
      </c>
      <c r="I460" s="66">
        <f t="shared" si="56"/>
        <v>188</v>
      </c>
      <c r="J460" s="68">
        <f t="shared" si="60"/>
        <v>17</v>
      </c>
      <c r="K460" s="61">
        <v>19</v>
      </c>
      <c r="L460" s="69">
        <f t="shared" si="62"/>
        <v>33</v>
      </c>
      <c r="M460" s="71">
        <f t="shared" si="59"/>
        <v>282</v>
      </c>
    </row>
    <row r="461" spans="1:13" x14ac:dyDescent="0.2">
      <c r="A461" s="53">
        <v>277</v>
      </c>
      <c r="B461" s="62" t="s">
        <v>424</v>
      </c>
      <c r="C461" s="63" t="s">
        <v>434</v>
      </c>
      <c r="D461" s="63" t="s">
        <v>435</v>
      </c>
      <c r="E461" s="63" t="s">
        <v>27</v>
      </c>
      <c r="F461" s="63" t="s">
        <v>75</v>
      </c>
      <c r="G461" s="64">
        <v>134</v>
      </c>
      <c r="H461" s="60">
        <v>74</v>
      </c>
      <c r="I461" s="66">
        <f t="shared" si="56"/>
        <v>208</v>
      </c>
      <c r="J461" s="68">
        <v>18</v>
      </c>
      <c r="K461" s="61">
        <v>20</v>
      </c>
      <c r="L461" s="69">
        <f t="shared" si="62"/>
        <v>36</v>
      </c>
      <c r="M461" s="71">
        <f t="shared" si="59"/>
        <v>312</v>
      </c>
    </row>
    <row r="462" spans="1:13" x14ac:dyDescent="0.2">
      <c r="A462" s="53">
        <v>277</v>
      </c>
      <c r="B462" s="62" t="s">
        <v>424</v>
      </c>
      <c r="C462" s="63" t="s">
        <v>434</v>
      </c>
      <c r="D462" s="63" t="s">
        <v>435</v>
      </c>
      <c r="E462" s="63" t="s">
        <v>76</v>
      </c>
      <c r="F462" s="63" t="s">
        <v>169</v>
      </c>
      <c r="G462" s="64">
        <v>106</v>
      </c>
      <c r="H462" s="60">
        <v>74</v>
      </c>
      <c r="I462" s="66">
        <f t="shared" si="56"/>
        <v>180</v>
      </c>
      <c r="J462" s="68">
        <v>18</v>
      </c>
      <c r="K462" s="61">
        <v>20</v>
      </c>
      <c r="L462" s="69">
        <f t="shared" si="62"/>
        <v>36</v>
      </c>
      <c r="M462" s="71">
        <f t="shared" si="59"/>
        <v>270</v>
      </c>
    </row>
    <row r="463" spans="1:13" x14ac:dyDescent="0.2">
      <c r="A463" s="53">
        <v>277</v>
      </c>
      <c r="B463" s="62" t="s">
        <v>424</v>
      </c>
      <c r="C463" s="63" t="s">
        <v>434</v>
      </c>
      <c r="D463" s="63" t="s">
        <v>435</v>
      </c>
      <c r="E463" s="63" t="s">
        <v>170</v>
      </c>
      <c r="F463" s="63" t="s">
        <v>34</v>
      </c>
      <c r="G463" s="64">
        <v>134</v>
      </c>
      <c r="H463" s="60">
        <v>74</v>
      </c>
      <c r="I463" s="66">
        <f t="shared" si="56"/>
        <v>208</v>
      </c>
      <c r="J463" s="68">
        <v>18</v>
      </c>
      <c r="K463" s="61">
        <v>20</v>
      </c>
      <c r="L463" s="69">
        <f t="shared" si="62"/>
        <v>36</v>
      </c>
      <c r="M463" s="71">
        <f t="shared" si="59"/>
        <v>312</v>
      </c>
    </row>
    <row r="464" spans="1:13" x14ac:dyDescent="0.2">
      <c r="A464" s="54">
        <v>264</v>
      </c>
      <c r="B464" s="57" t="s">
        <v>424</v>
      </c>
      <c r="C464" s="58" t="s">
        <v>436</v>
      </c>
      <c r="D464" s="58" t="s">
        <v>437</v>
      </c>
      <c r="E464" s="58" t="s">
        <v>24</v>
      </c>
      <c r="F464" s="58" t="s">
        <v>24</v>
      </c>
      <c r="G464" s="59">
        <v>119</v>
      </c>
      <c r="H464" s="60">
        <v>69</v>
      </c>
      <c r="I464" s="66">
        <f t="shared" si="56"/>
        <v>188</v>
      </c>
      <c r="J464" s="68">
        <f>ROUND(H464*25%,0)</f>
        <v>17</v>
      </c>
      <c r="K464" s="61">
        <v>19</v>
      </c>
      <c r="L464" s="69">
        <f>H464-SUM(J464,K464)</f>
        <v>33</v>
      </c>
      <c r="M464" s="71">
        <f t="shared" si="59"/>
        <v>282</v>
      </c>
    </row>
    <row r="465" spans="1:13" x14ac:dyDescent="0.2">
      <c r="A465" s="53">
        <v>265</v>
      </c>
      <c r="B465" s="62" t="s">
        <v>424</v>
      </c>
      <c r="C465" s="63" t="s">
        <v>438</v>
      </c>
      <c r="D465" s="63" t="s">
        <v>269</v>
      </c>
      <c r="E465" s="63" t="s">
        <v>27</v>
      </c>
      <c r="F465" s="63" t="s">
        <v>28</v>
      </c>
      <c r="G465" s="64">
        <v>145</v>
      </c>
      <c r="H465" s="60">
        <v>79</v>
      </c>
      <c r="I465" s="66">
        <f t="shared" si="56"/>
        <v>224</v>
      </c>
      <c r="J465" s="68">
        <v>19</v>
      </c>
      <c r="K465" s="61">
        <v>22</v>
      </c>
      <c r="L465" s="69">
        <f t="shared" ref="L465:L473" si="64">H465-SUM(J465,K465)</f>
        <v>38</v>
      </c>
      <c r="M465" s="71">
        <f t="shared" si="59"/>
        <v>336</v>
      </c>
    </row>
    <row r="466" spans="1:13" x14ac:dyDescent="0.2">
      <c r="A466" s="53">
        <v>265</v>
      </c>
      <c r="B466" s="62" t="s">
        <v>424</v>
      </c>
      <c r="C466" s="63" t="s">
        <v>438</v>
      </c>
      <c r="D466" s="63" t="s">
        <v>269</v>
      </c>
      <c r="E466" s="63" t="s">
        <v>29</v>
      </c>
      <c r="F466" s="63" t="s">
        <v>77</v>
      </c>
      <c r="G466" s="64">
        <v>123</v>
      </c>
      <c r="H466" s="60">
        <v>79</v>
      </c>
      <c r="I466" s="66">
        <f t="shared" si="56"/>
        <v>202</v>
      </c>
      <c r="J466" s="68">
        <v>19</v>
      </c>
      <c r="K466" s="61">
        <v>22</v>
      </c>
      <c r="L466" s="69">
        <f t="shared" si="64"/>
        <v>38</v>
      </c>
      <c r="M466" s="71">
        <f t="shared" si="59"/>
        <v>303</v>
      </c>
    </row>
    <row r="467" spans="1:13" x14ac:dyDescent="0.2">
      <c r="A467" s="53">
        <v>265</v>
      </c>
      <c r="B467" s="62" t="s">
        <v>424</v>
      </c>
      <c r="C467" s="63" t="s">
        <v>438</v>
      </c>
      <c r="D467" s="63" t="s">
        <v>269</v>
      </c>
      <c r="E467" s="63" t="s">
        <v>78</v>
      </c>
      <c r="F467" s="63" t="s">
        <v>54</v>
      </c>
      <c r="G467" s="64">
        <v>207</v>
      </c>
      <c r="H467" s="60">
        <v>79</v>
      </c>
      <c r="I467" s="66">
        <f t="shared" si="56"/>
        <v>286</v>
      </c>
      <c r="J467" s="68">
        <v>19</v>
      </c>
      <c r="K467" s="61">
        <v>22</v>
      </c>
      <c r="L467" s="69">
        <f t="shared" si="64"/>
        <v>38</v>
      </c>
      <c r="M467" s="71">
        <f t="shared" si="59"/>
        <v>429</v>
      </c>
    </row>
    <row r="468" spans="1:13" x14ac:dyDescent="0.2">
      <c r="A468" s="53">
        <v>265</v>
      </c>
      <c r="B468" s="62" t="s">
        <v>424</v>
      </c>
      <c r="C468" s="63" t="s">
        <v>438</v>
      </c>
      <c r="D468" s="63" t="s">
        <v>269</v>
      </c>
      <c r="E468" s="63" t="s">
        <v>55</v>
      </c>
      <c r="F468" s="63" t="s">
        <v>34</v>
      </c>
      <c r="G468" s="64">
        <v>145</v>
      </c>
      <c r="H468" s="60">
        <v>79</v>
      </c>
      <c r="I468" s="66">
        <f t="shared" si="56"/>
        <v>224</v>
      </c>
      <c r="J468" s="68">
        <v>19</v>
      </c>
      <c r="K468" s="61">
        <v>22</v>
      </c>
      <c r="L468" s="69">
        <f t="shared" si="64"/>
        <v>38</v>
      </c>
      <c r="M468" s="71">
        <f t="shared" si="59"/>
        <v>336</v>
      </c>
    </row>
    <row r="469" spans="1:13" x14ac:dyDescent="0.2">
      <c r="A469" s="54">
        <v>266</v>
      </c>
      <c r="B469" s="57" t="s">
        <v>424</v>
      </c>
      <c r="C469" s="58" t="s">
        <v>439</v>
      </c>
      <c r="D469" s="58" t="s">
        <v>440</v>
      </c>
      <c r="E469" s="58" t="s">
        <v>27</v>
      </c>
      <c r="F469" s="58" t="s">
        <v>36</v>
      </c>
      <c r="G469" s="59">
        <v>286</v>
      </c>
      <c r="H469" s="60">
        <v>79</v>
      </c>
      <c r="I469" s="66">
        <f t="shared" si="56"/>
        <v>365</v>
      </c>
      <c r="J469" s="68">
        <v>19</v>
      </c>
      <c r="K469" s="61">
        <v>22</v>
      </c>
      <c r="L469" s="69">
        <f t="shared" si="64"/>
        <v>38</v>
      </c>
      <c r="M469" s="71">
        <f t="shared" si="59"/>
        <v>548</v>
      </c>
    </row>
    <row r="470" spans="1:13" x14ac:dyDescent="0.2">
      <c r="A470" s="54">
        <v>266</v>
      </c>
      <c r="B470" s="57" t="s">
        <v>424</v>
      </c>
      <c r="C470" s="58" t="s">
        <v>439</v>
      </c>
      <c r="D470" s="58" t="s">
        <v>440</v>
      </c>
      <c r="E470" s="58" t="s">
        <v>37</v>
      </c>
      <c r="F470" s="58" t="s">
        <v>28</v>
      </c>
      <c r="G470" s="59">
        <v>159</v>
      </c>
      <c r="H470" s="60">
        <v>79</v>
      </c>
      <c r="I470" s="66">
        <f t="shared" si="56"/>
        <v>238</v>
      </c>
      <c r="J470" s="68">
        <v>19</v>
      </c>
      <c r="K470" s="61">
        <v>22</v>
      </c>
      <c r="L470" s="69">
        <f t="shared" si="64"/>
        <v>38</v>
      </c>
      <c r="M470" s="71">
        <f t="shared" si="59"/>
        <v>357</v>
      </c>
    </row>
    <row r="471" spans="1:13" x14ac:dyDescent="0.2">
      <c r="A471" s="54">
        <v>266</v>
      </c>
      <c r="B471" s="57" t="s">
        <v>424</v>
      </c>
      <c r="C471" s="58" t="s">
        <v>439</v>
      </c>
      <c r="D471" s="58" t="s">
        <v>440</v>
      </c>
      <c r="E471" s="58" t="s">
        <v>29</v>
      </c>
      <c r="F471" s="58" t="s">
        <v>77</v>
      </c>
      <c r="G471" s="59">
        <v>258</v>
      </c>
      <c r="H471" s="60">
        <v>79</v>
      </c>
      <c r="I471" s="66">
        <f t="shared" si="56"/>
        <v>337</v>
      </c>
      <c r="J471" s="68">
        <v>19</v>
      </c>
      <c r="K471" s="61">
        <v>22</v>
      </c>
      <c r="L471" s="69">
        <f t="shared" si="64"/>
        <v>38</v>
      </c>
      <c r="M471" s="71">
        <f t="shared" si="59"/>
        <v>506</v>
      </c>
    </row>
    <row r="472" spans="1:13" x14ac:dyDescent="0.2">
      <c r="A472" s="54">
        <v>266</v>
      </c>
      <c r="B472" s="57" t="s">
        <v>424</v>
      </c>
      <c r="C472" s="58" t="s">
        <v>439</v>
      </c>
      <c r="D472" s="58" t="s">
        <v>440</v>
      </c>
      <c r="E472" s="58" t="s">
        <v>78</v>
      </c>
      <c r="F472" s="58" t="s">
        <v>54</v>
      </c>
      <c r="G472" s="59">
        <v>220</v>
      </c>
      <c r="H472" s="60">
        <v>79</v>
      </c>
      <c r="I472" s="66">
        <f t="shared" si="56"/>
        <v>299</v>
      </c>
      <c r="J472" s="68">
        <v>19</v>
      </c>
      <c r="K472" s="61">
        <v>22</v>
      </c>
      <c r="L472" s="69">
        <f t="shared" si="64"/>
        <v>38</v>
      </c>
      <c r="M472" s="71">
        <f t="shared" si="59"/>
        <v>449</v>
      </c>
    </row>
    <row r="473" spans="1:13" x14ac:dyDescent="0.2">
      <c r="A473" s="54">
        <v>266</v>
      </c>
      <c r="B473" s="57" t="s">
        <v>424</v>
      </c>
      <c r="C473" s="58" t="s">
        <v>439</v>
      </c>
      <c r="D473" s="58" t="s">
        <v>440</v>
      </c>
      <c r="E473" s="58" t="s">
        <v>55</v>
      </c>
      <c r="F473" s="58" t="s">
        <v>34</v>
      </c>
      <c r="G473" s="59">
        <v>286</v>
      </c>
      <c r="H473" s="60">
        <v>79</v>
      </c>
      <c r="I473" s="66">
        <f t="shared" si="56"/>
        <v>365</v>
      </c>
      <c r="J473" s="68">
        <v>19</v>
      </c>
      <c r="K473" s="61">
        <v>22</v>
      </c>
      <c r="L473" s="69">
        <f t="shared" si="64"/>
        <v>38</v>
      </c>
      <c r="M473" s="71">
        <f t="shared" si="59"/>
        <v>548</v>
      </c>
    </row>
    <row r="474" spans="1:13" x14ac:dyDescent="0.2">
      <c r="A474" s="53">
        <v>267</v>
      </c>
      <c r="B474" s="62" t="s">
        <v>424</v>
      </c>
      <c r="C474" s="63" t="s">
        <v>441</v>
      </c>
      <c r="D474" s="63" t="s">
        <v>442</v>
      </c>
      <c r="E474" s="63" t="s">
        <v>27</v>
      </c>
      <c r="F474" s="63" t="s">
        <v>30</v>
      </c>
      <c r="G474" s="64">
        <v>98</v>
      </c>
      <c r="H474" s="60">
        <v>69</v>
      </c>
      <c r="I474" s="66">
        <f t="shared" si="56"/>
        <v>167</v>
      </c>
      <c r="J474" s="68">
        <f t="shared" si="60"/>
        <v>17</v>
      </c>
      <c r="K474" s="61">
        <v>19</v>
      </c>
      <c r="L474" s="69">
        <f t="shared" si="62"/>
        <v>33</v>
      </c>
      <c r="M474" s="71">
        <f t="shared" si="59"/>
        <v>251</v>
      </c>
    </row>
    <row r="475" spans="1:13" x14ac:dyDescent="0.2">
      <c r="A475" s="53">
        <v>267</v>
      </c>
      <c r="B475" s="62" t="s">
        <v>424</v>
      </c>
      <c r="C475" s="63" t="s">
        <v>441</v>
      </c>
      <c r="D475" s="63" t="s">
        <v>442</v>
      </c>
      <c r="E475" s="63" t="s">
        <v>31</v>
      </c>
      <c r="F475" s="63" t="s">
        <v>54</v>
      </c>
      <c r="G475" s="64">
        <v>133</v>
      </c>
      <c r="H475" s="60">
        <v>69</v>
      </c>
      <c r="I475" s="66">
        <f t="shared" si="56"/>
        <v>202</v>
      </c>
      <c r="J475" s="68">
        <f t="shared" si="60"/>
        <v>17</v>
      </c>
      <c r="K475" s="61">
        <v>19</v>
      </c>
      <c r="L475" s="69">
        <f t="shared" si="62"/>
        <v>33</v>
      </c>
      <c r="M475" s="71">
        <f t="shared" si="59"/>
        <v>303</v>
      </c>
    </row>
    <row r="476" spans="1:13" x14ac:dyDescent="0.2">
      <c r="A476" s="53">
        <v>267</v>
      </c>
      <c r="B476" s="62" t="s">
        <v>424</v>
      </c>
      <c r="C476" s="63" t="s">
        <v>441</v>
      </c>
      <c r="D476" s="63" t="s">
        <v>442</v>
      </c>
      <c r="E476" s="63" t="s">
        <v>55</v>
      </c>
      <c r="F476" s="63" t="s">
        <v>34</v>
      </c>
      <c r="G476" s="64">
        <v>98</v>
      </c>
      <c r="H476" s="60">
        <v>69</v>
      </c>
      <c r="I476" s="66">
        <f t="shared" si="56"/>
        <v>167</v>
      </c>
      <c r="J476" s="68">
        <f t="shared" si="60"/>
        <v>17</v>
      </c>
      <c r="K476" s="61">
        <v>19</v>
      </c>
      <c r="L476" s="69">
        <f t="shared" si="62"/>
        <v>33</v>
      </c>
      <c r="M476" s="71">
        <f t="shared" si="59"/>
        <v>251</v>
      </c>
    </row>
    <row r="477" spans="1:13" x14ac:dyDescent="0.2">
      <c r="A477" s="54">
        <v>268</v>
      </c>
      <c r="B477" s="57" t="s">
        <v>424</v>
      </c>
      <c r="C477" s="58" t="s">
        <v>443</v>
      </c>
      <c r="D477" s="58" t="s">
        <v>444</v>
      </c>
      <c r="E477" s="58" t="s">
        <v>24</v>
      </c>
      <c r="F477" s="58" t="s">
        <v>24</v>
      </c>
      <c r="G477" s="59">
        <v>117</v>
      </c>
      <c r="H477" s="60">
        <v>69</v>
      </c>
      <c r="I477" s="66">
        <f t="shared" si="56"/>
        <v>186</v>
      </c>
      <c r="J477" s="68">
        <f t="shared" si="60"/>
        <v>17</v>
      </c>
      <c r="K477" s="61">
        <v>19</v>
      </c>
      <c r="L477" s="69">
        <f t="shared" si="62"/>
        <v>33</v>
      </c>
      <c r="M477" s="71">
        <f t="shared" si="59"/>
        <v>279</v>
      </c>
    </row>
    <row r="478" spans="1:13" x14ac:dyDescent="0.2">
      <c r="A478" s="53">
        <v>270</v>
      </c>
      <c r="B478" s="62" t="s">
        <v>424</v>
      </c>
      <c r="C478" s="63" t="s">
        <v>445</v>
      </c>
      <c r="D478" s="63" t="s">
        <v>446</v>
      </c>
      <c r="E478" s="63" t="s">
        <v>24</v>
      </c>
      <c r="F478" s="63" t="s">
        <v>24</v>
      </c>
      <c r="G478" s="64">
        <v>108</v>
      </c>
      <c r="H478" s="60">
        <v>69</v>
      </c>
      <c r="I478" s="66">
        <f t="shared" si="56"/>
        <v>177</v>
      </c>
      <c r="J478" s="68">
        <f t="shared" si="60"/>
        <v>17</v>
      </c>
      <c r="K478" s="61">
        <v>19</v>
      </c>
      <c r="L478" s="69">
        <f t="shared" si="62"/>
        <v>33</v>
      </c>
      <c r="M478" s="71">
        <f t="shared" si="59"/>
        <v>266</v>
      </c>
    </row>
    <row r="479" spans="1:13" x14ac:dyDescent="0.2">
      <c r="A479" s="54">
        <v>271</v>
      </c>
      <c r="B479" s="57" t="s">
        <v>424</v>
      </c>
      <c r="C479" s="58" t="s">
        <v>447</v>
      </c>
      <c r="D479" s="58" t="s">
        <v>448</v>
      </c>
      <c r="E479" s="58" t="s">
        <v>24</v>
      </c>
      <c r="F479" s="58" t="s">
        <v>24</v>
      </c>
      <c r="G479" s="59">
        <v>147</v>
      </c>
      <c r="H479" s="60">
        <v>69</v>
      </c>
      <c r="I479" s="66">
        <f t="shared" si="56"/>
        <v>216</v>
      </c>
      <c r="J479" s="68">
        <f t="shared" si="60"/>
        <v>17</v>
      </c>
      <c r="K479" s="61">
        <v>19</v>
      </c>
      <c r="L479" s="69">
        <f t="shared" si="62"/>
        <v>33</v>
      </c>
      <c r="M479" s="71">
        <f t="shared" si="59"/>
        <v>324</v>
      </c>
    </row>
    <row r="480" spans="1:13" x14ac:dyDescent="0.2">
      <c r="A480" s="53">
        <v>272</v>
      </c>
      <c r="B480" s="62" t="s">
        <v>424</v>
      </c>
      <c r="C480" s="63" t="s">
        <v>345</v>
      </c>
      <c r="D480" s="63" t="s">
        <v>183</v>
      </c>
      <c r="E480" s="63" t="s">
        <v>24</v>
      </c>
      <c r="F480" s="63" t="s">
        <v>24</v>
      </c>
      <c r="G480" s="64">
        <v>114</v>
      </c>
      <c r="H480" s="60">
        <v>69</v>
      </c>
      <c r="I480" s="66">
        <f t="shared" si="56"/>
        <v>183</v>
      </c>
      <c r="J480" s="68">
        <f t="shared" si="60"/>
        <v>17</v>
      </c>
      <c r="K480" s="61">
        <v>19</v>
      </c>
      <c r="L480" s="69">
        <f t="shared" si="62"/>
        <v>33</v>
      </c>
      <c r="M480" s="71">
        <f t="shared" si="59"/>
        <v>275</v>
      </c>
    </row>
    <row r="481" spans="1:13" x14ac:dyDescent="0.2">
      <c r="A481" s="54">
        <v>273</v>
      </c>
      <c r="B481" s="57" t="s">
        <v>424</v>
      </c>
      <c r="C481" s="58" t="s">
        <v>449</v>
      </c>
      <c r="D481" s="58" t="s">
        <v>450</v>
      </c>
      <c r="E481" s="58" t="s">
        <v>27</v>
      </c>
      <c r="F481" s="58" t="s">
        <v>77</v>
      </c>
      <c r="G481" s="59">
        <v>116</v>
      </c>
      <c r="H481" s="60">
        <v>64</v>
      </c>
      <c r="I481" s="66">
        <f t="shared" si="56"/>
        <v>180</v>
      </c>
      <c r="J481" s="68">
        <f t="shared" si="60"/>
        <v>16</v>
      </c>
      <c r="K481" s="61">
        <f t="shared" si="61"/>
        <v>19</v>
      </c>
      <c r="L481" s="69">
        <f t="shared" si="62"/>
        <v>29</v>
      </c>
      <c r="M481" s="71">
        <f t="shared" si="59"/>
        <v>270</v>
      </c>
    </row>
    <row r="482" spans="1:13" x14ac:dyDescent="0.2">
      <c r="A482" s="54">
        <v>273</v>
      </c>
      <c r="B482" s="57" t="s">
        <v>424</v>
      </c>
      <c r="C482" s="58" t="s">
        <v>449</v>
      </c>
      <c r="D482" s="58" t="s">
        <v>450</v>
      </c>
      <c r="E482" s="58" t="s">
        <v>78</v>
      </c>
      <c r="F482" s="58" t="s">
        <v>54</v>
      </c>
      <c r="G482" s="59">
        <v>183</v>
      </c>
      <c r="H482" s="60">
        <v>64</v>
      </c>
      <c r="I482" s="66">
        <f t="shared" si="56"/>
        <v>247</v>
      </c>
      <c r="J482" s="68">
        <f t="shared" si="60"/>
        <v>16</v>
      </c>
      <c r="K482" s="61">
        <f t="shared" si="61"/>
        <v>19</v>
      </c>
      <c r="L482" s="69">
        <f t="shared" si="62"/>
        <v>29</v>
      </c>
      <c r="M482" s="71">
        <f t="shared" si="59"/>
        <v>371</v>
      </c>
    </row>
    <row r="483" spans="1:13" x14ac:dyDescent="0.2">
      <c r="A483" s="54">
        <v>273</v>
      </c>
      <c r="B483" s="57" t="s">
        <v>424</v>
      </c>
      <c r="C483" s="58" t="s">
        <v>449</v>
      </c>
      <c r="D483" s="58" t="s">
        <v>450</v>
      </c>
      <c r="E483" s="58" t="s">
        <v>55</v>
      </c>
      <c r="F483" s="58" t="s">
        <v>34</v>
      </c>
      <c r="G483" s="59">
        <v>116</v>
      </c>
      <c r="H483" s="60">
        <v>64</v>
      </c>
      <c r="I483" s="66">
        <f t="shared" si="56"/>
        <v>180</v>
      </c>
      <c r="J483" s="68">
        <f t="shared" si="60"/>
        <v>16</v>
      </c>
      <c r="K483" s="61">
        <f t="shared" si="61"/>
        <v>19</v>
      </c>
      <c r="L483" s="69">
        <f t="shared" si="62"/>
        <v>29</v>
      </c>
      <c r="M483" s="71">
        <f t="shared" si="59"/>
        <v>270</v>
      </c>
    </row>
    <row r="484" spans="1:13" x14ac:dyDescent="0.2">
      <c r="A484" s="53">
        <v>274</v>
      </c>
      <c r="B484" s="62" t="s">
        <v>424</v>
      </c>
      <c r="C484" s="63" t="s">
        <v>451</v>
      </c>
      <c r="D484" s="63" t="s">
        <v>452</v>
      </c>
      <c r="E484" s="63" t="s">
        <v>24</v>
      </c>
      <c r="F484" s="63" t="s">
        <v>24</v>
      </c>
      <c r="G484" s="64">
        <v>101</v>
      </c>
      <c r="H484" s="60">
        <v>64</v>
      </c>
      <c r="I484" s="66">
        <f t="shared" si="56"/>
        <v>165</v>
      </c>
      <c r="J484" s="68">
        <f t="shared" si="60"/>
        <v>16</v>
      </c>
      <c r="K484" s="61">
        <f t="shared" si="61"/>
        <v>19</v>
      </c>
      <c r="L484" s="69">
        <f t="shared" si="62"/>
        <v>29</v>
      </c>
      <c r="M484" s="71">
        <f t="shared" si="59"/>
        <v>248</v>
      </c>
    </row>
    <row r="485" spans="1:13" x14ac:dyDescent="0.2">
      <c r="A485" s="54">
        <v>275</v>
      </c>
      <c r="B485" s="57" t="s">
        <v>424</v>
      </c>
      <c r="C485" s="58" t="s">
        <v>453</v>
      </c>
      <c r="D485" s="58" t="s">
        <v>454</v>
      </c>
      <c r="E485" s="58" t="s">
        <v>24</v>
      </c>
      <c r="F485" s="58" t="s">
        <v>24</v>
      </c>
      <c r="G485" s="59">
        <v>142</v>
      </c>
      <c r="H485" s="60">
        <v>74</v>
      </c>
      <c r="I485" s="66">
        <f t="shared" si="56"/>
        <v>216</v>
      </c>
      <c r="J485" s="68">
        <v>18</v>
      </c>
      <c r="K485" s="61">
        <v>20</v>
      </c>
      <c r="L485" s="69">
        <f t="shared" si="62"/>
        <v>36</v>
      </c>
      <c r="M485" s="71">
        <f t="shared" si="59"/>
        <v>324</v>
      </c>
    </row>
    <row r="486" spans="1:13" x14ac:dyDescent="0.2">
      <c r="A486" s="53">
        <v>276</v>
      </c>
      <c r="B486" s="62" t="s">
        <v>424</v>
      </c>
      <c r="C486" s="63" t="s">
        <v>455</v>
      </c>
      <c r="D486" s="63" t="s">
        <v>456</v>
      </c>
      <c r="E486" s="63" t="s">
        <v>24</v>
      </c>
      <c r="F486" s="63" t="s">
        <v>24</v>
      </c>
      <c r="G486" s="64">
        <v>108</v>
      </c>
      <c r="H486" s="60">
        <v>64</v>
      </c>
      <c r="I486" s="66">
        <f t="shared" si="56"/>
        <v>172</v>
      </c>
      <c r="J486" s="68">
        <f t="shared" si="60"/>
        <v>16</v>
      </c>
      <c r="K486" s="61">
        <f t="shared" si="61"/>
        <v>19</v>
      </c>
      <c r="L486" s="69">
        <f t="shared" si="62"/>
        <v>29</v>
      </c>
      <c r="M486" s="71">
        <f t="shared" si="59"/>
        <v>258</v>
      </c>
    </row>
    <row r="487" spans="1:13" x14ac:dyDescent="0.2">
      <c r="A487" s="54">
        <v>278</v>
      </c>
      <c r="B487" s="57" t="s">
        <v>424</v>
      </c>
      <c r="C487" s="58" t="s">
        <v>457</v>
      </c>
      <c r="D487" s="58" t="s">
        <v>189</v>
      </c>
      <c r="E487" s="58" t="s">
        <v>24</v>
      </c>
      <c r="F487" s="58" t="s">
        <v>24</v>
      </c>
      <c r="G487" s="59">
        <v>118</v>
      </c>
      <c r="H487" s="60">
        <v>64</v>
      </c>
      <c r="I487" s="66">
        <f t="shared" si="56"/>
        <v>182</v>
      </c>
      <c r="J487" s="68">
        <f t="shared" si="60"/>
        <v>16</v>
      </c>
      <c r="K487" s="61">
        <f t="shared" si="61"/>
        <v>19</v>
      </c>
      <c r="L487" s="69">
        <f t="shared" si="62"/>
        <v>29</v>
      </c>
      <c r="M487" s="71">
        <f t="shared" si="59"/>
        <v>273</v>
      </c>
    </row>
    <row r="488" spans="1:13" x14ac:dyDescent="0.2">
      <c r="A488" s="53">
        <v>279</v>
      </c>
      <c r="B488" s="62" t="s">
        <v>458</v>
      </c>
      <c r="C488" s="63" t="s">
        <v>459</v>
      </c>
      <c r="D488" s="63" t="s">
        <v>141</v>
      </c>
      <c r="E488" s="63" t="s">
        <v>24</v>
      </c>
      <c r="F488" s="63" t="s">
        <v>24</v>
      </c>
      <c r="G488" s="64">
        <v>99</v>
      </c>
      <c r="H488" s="60">
        <v>64</v>
      </c>
      <c r="I488" s="66">
        <f t="shared" si="56"/>
        <v>163</v>
      </c>
      <c r="J488" s="68">
        <f t="shared" si="60"/>
        <v>16</v>
      </c>
      <c r="K488" s="61">
        <f t="shared" si="61"/>
        <v>19</v>
      </c>
      <c r="L488" s="69">
        <f t="shared" si="62"/>
        <v>29</v>
      </c>
      <c r="M488" s="71">
        <f t="shared" si="59"/>
        <v>245</v>
      </c>
    </row>
    <row r="489" spans="1:13" x14ac:dyDescent="0.2">
      <c r="A489" s="54">
        <v>281</v>
      </c>
      <c r="B489" s="57" t="s">
        <v>458</v>
      </c>
      <c r="C489" s="58" t="s">
        <v>460</v>
      </c>
      <c r="D489" s="58" t="s">
        <v>461</v>
      </c>
      <c r="E489" s="58" t="s">
        <v>27</v>
      </c>
      <c r="F489" s="58" t="s">
        <v>77</v>
      </c>
      <c r="G489" s="59">
        <v>98</v>
      </c>
      <c r="H489" s="60">
        <v>64</v>
      </c>
      <c r="I489" s="66">
        <f t="shared" si="56"/>
        <v>162</v>
      </c>
      <c r="J489" s="68">
        <f t="shared" si="60"/>
        <v>16</v>
      </c>
      <c r="K489" s="61">
        <f t="shared" si="61"/>
        <v>19</v>
      </c>
      <c r="L489" s="69">
        <f t="shared" si="62"/>
        <v>29</v>
      </c>
      <c r="M489" s="71">
        <f t="shared" si="59"/>
        <v>243</v>
      </c>
    </row>
    <row r="490" spans="1:13" x14ac:dyDescent="0.2">
      <c r="A490" s="54">
        <v>281</v>
      </c>
      <c r="B490" s="57" t="s">
        <v>458</v>
      </c>
      <c r="C490" s="58" t="s">
        <v>460</v>
      </c>
      <c r="D490" s="58" t="s">
        <v>461</v>
      </c>
      <c r="E490" s="58" t="s">
        <v>78</v>
      </c>
      <c r="F490" s="58" t="s">
        <v>54</v>
      </c>
      <c r="G490" s="59">
        <v>114</v>
      </c>
      <c r="H490" s="60">
        <v>64</v>
      </c>
      <c r="I490" s="66">
        <f t="shared" si="56"/>
        <v>178</v>
      </c>
      <c r="J490" s="68">
        <f t="shared" si="60"/>
        <v>16</v>
      </c>
      <c r="K490" s="61">
        <f t="shared" si="61"/>
        <v>19</v>
      </c>
      <c r="L490" s="69">
        <f t="shared" si="62"/>
        <v>29</v>
      </c>
      <c r="M490" s="71">
        <f t="shared" si="59"/>
        <v>267</v>
      </c>
    </row>
    <row r="491" spans="1:13" x14ac:dyDescent="0.2">
      <c r="A491" s="54">
        <v>281</v>
      </c>
      <c r="B491" s="57" t="s">
        <v>458</v>
      </c>
      <c r="C491" s="58" t="s">
        <v>460</v>
      </c>
      <c r="D491" s="58" t="s">
        <v>461</v>
      </c>
      <c r="E491" s="58" t="s">
        <v>55</v>
      </c>
      <c r="F491" s="58" t="s">
        <v>34</v>
      </c>
      <c r="G491" s="59">
        <v>98</v>
      </c>
      <c r="H491" s="60">
        <v>64</v>
      </c>
      <c r="I491" s="66">
        <f t="shared" si="56"/>
        <v>162</v>
      </c>
      <c r="J491" s="68">
        <f t="shared" si="60"/>
        <v>16</v>
      </c>
      <c r="K491" s="61">
        <f t="shared" si="61"/>
        <v>19</v>
      </c>
      <c r="L491" s="69">
        <f t="shared" si="62"/>
        <v>29</v>
      </c>
      <c r="M491" s="71">
        <f t="shared" si="59"/>
        <v>243</v>
      </c>
    </row>
    <row r="492" spans="1:13" x14ac:dyDescent="0.2">
      <c r="A492" s="53">
        <v>282</v>
      </c>
      <c r="B492" s="62" t="s">
        <v>458</v>
      </c>
      <c r="C492" s="63" t="s">
        <v>462</v>
      </c>
      <c r="D492" s="63" t="s">
        <v>463</v>
      </c>
      <c r="E492" s="63" t="s">
        <v>24</v>
      </c>
      <c r="F492" s="63" t="s">
        <v>24</v>
      </c>
      <c r="G492" s="64">
        <v>151</v>
      </c>
      <c r="H492" s="60">
        <v>74</v>
      </c>
      <c r="I492" s="66">
        <f t="shared" si="56"/>
        <v>225</v>
      </c>
      <c r="J492" s="68">
        <v>18</v>
      </c>
      <c r="K492" s="61">
        <v>20</v>
      </c>
      <c r="L492" s="69">
        <f t="shared" si="62"/>
        <v>36</v>
      </c>
      <c r="M492" s="71">
        <f t="shared" si="59"/>
        <v>338</v>
      </c>
    </row>
    <row r="493" spans="1:13" x14ac:dyDescent="0.2">
      <c r="A493" s="54">
        <v>283</v>
      </c>
      <c r="B493" s="57" t="s">
        <v>458</v>
      </c>
      <c r="C493" s="58" t="s">
        <v>464</v>
      </c>
      <c r="D493" s="58" t="s">
        <v>465</v>
      </c>
      <c r="E493" s="58" t="s">
        <v>24</v>
      </c>
      <c r="F493" s="58" t="s">
        <v>24</v>
      </c>
      <c r="G493" s="59">
        <v>137</v>
      </c>
      <c r="H493" s="60">
        <v>69</v>
      </c>
      <c r="I493" s="66">
        <f t="shared" si="56"/>
        <v>206</v>
      </c>
      <c r="J493" s="68">
        <f>ROUND(H493*25%,0)</f>
        <v>17</v>
      </c>
      <c r="K493" s="61">
        <v>19</v>
      </c>
      <c r="L493" s="69">
        <f>H493-SUM(J493,K493)</f>
        <v>33</v>
      </c>
      <c r="M493" s="71">
        <f t="shared" si="59"/>
        <v>309</v>
      </c>
    </row>
    <row r="494" spans="1:13" x14ac:dyDescent="0.2">
      <c r="A494" s="53">
        <v>284</v>
      </c>
      <c r="B494" s="62" t="s">
        <v>458</v>
      </c>
      <c r="C494" s="63" t="s">
        <v>466</v>
      </c>
      <c r="D494" s="63" t="s">
        <v>467</v>
      </c>
      <c r="E494" s="63" t="s">
        <v>24</v>
      </c>
      <c r="F494" s="63" t="s">
        <v>24</v>
      </c>
      <c r="G494" s="64">
        <v>122</v>
      </c>
      <c r="H494" s="60">
        <v>64</v>
      </c>
      <c r="I494" s="66">
        <f t="shared" si="56"/>
        <v>186</v>
      </c>
      <c r="J494" s="68">
        <f t="shared" si="60"/>
        <v>16</v>
      </c>
      <c r="K494" s="61">
        <f t="shared" si="61"/>
        <v>19</v>
      </c>
      <c r="L494" s="69">
        <f t="shared" si="62"/>
        <v>29</v>
      </c>
      <c r="M494" s="71">
        <f t="shared" si="59"/>
        <v>279</v>
      </c>
    </row>
    <row r="495" spans="1:13" x14ac:dyDescent="0.2">
      <c r="A495" s="54">
        <v>285</v>
      </c>
      <c r="B495" s="57" t="s">
        <v>458</v>
      </c>
      <c r="C495" s="58" t="s">
        <v>468</v>
      </c>
      <c r="D495" s="58" t="s">
        <v>469</v>
      </c>
      <c r="E495" s="58" t="s">
        <v>24</v>
      </c>
      <c r="F495" s="58" t="s">
        <v>24</v>
      </c>
      <c r="G495" s="59">
        <v>109</v>
      </c>
      <c r="H495" s="60">
        <v>64</v>
      </c>
      <c r="I495" s="66">
        <f t="shared" si="56"/>
        <v>173</v>
      </c>
      <c r="J495" s="68">
        <f t="shared" si="60"/>
        <v>16</v>
      </c>
      <c r="K495" s="61">
        <f t="shared" si="61"/>
        <v>19</v>
      </c>
      <c r="L495" s="69">
        <f t="shared" si="62"/>
        <v>29</v>
      </c>
      <c r="M495" s="71">
        <f t="shared" si="59"/>
        <v>260</v>
      </c>
    </row>
    <row r="496" spans="1:13" x14ac:dyDescent="0.2">
      <c r="A496" s="53">
        <v>287</v>
      </c>
      <c r="B496" s="62" t="s">
        <v>458</v>
      </c>
      <c r="C496" s="63" t="s">
        <v>470</v>
      </c>
      <c r="D496" s="63" t="s">
        <v>471</v>
      </c>
      <c r="E496" s="63" t="s">
        <v>24</v>
      </c>
      <c r="F496" s="63" t="s">
        <v>24</v>
      </c>
      <c r="G496" s="64">
        <v>117</v>
      </c>
      <c r="H496" s="60">
        <v>59</v>
      </c>
      <c r="I496" s="66">
        <f t="shared" si="56"/>
        <v>176</v>
      </c>
      <c r="J496" s="68">
        <v>14</v>
      </c>
      <c r="K496" s="61">
        <v>17</v>
      </c>
      <c r="L496" s="69">
        <f t="shared" si="62"/>
        <v>28</v>
      </c>
      <c r="M496" s="71">
        <f t="shared" si="59"/>
        <v>264</v>
      </c>
    </row>
    <row r="497" spans="1:13" x14ac:dyDescent="0.2">
      <c r="A497" s="54">
        <v>289</v>
      </c>
      <c r="B497" s="57" t="s">
        <v>458</v>
      </c>
      <c r="C497" s="58" t="s">
        <v>472</v>
      </c>
      <c r="D497" s="58" t="s">
        <v>244</v>
      </c>
      <c r="E497" s="58" t="s">
        <v>24</v>
      </c>
      <c r="F497" s="58" t="s">
        <v>24</v>
      </c>
      <c r="G497" s="59">
        <v>105</v>
      </c>
      <c r="H497" s="60">
        <v>59</v>
      </c>
      <c r="I497" s="66">
        <f t="shared" si="56"/>
        <v>164</v>
      </c>
      <c r="J497" s="68">
        <v>14</v>
      </c>
      <c r="K497" s="61">
        <v>17</v>
      </c>
      <c r="L497" s="69">
        <f t="shared" si="62"/>
        <v>28</v>
      </c>
      <c r="M497" s="71">
        <f t="shared" si="59"/>
        <v>246</v>
      </c>
    </row>
    <row r="498" spans="1:13" x14ac:dyDescent="0.2">
      <c r="A498" s="53">
        <v>280</v>
      </c>
      <c r="B498" s="62" t="s">
        <v>458</v>
      </c>
      <c r="C498" s="63" t="s">
        <v>473</v>
      </c>
      <c r="D498" s="63" t="s">
        <v>429</v>
      </c>
      <c r="E498" s="63" t="s">
        <v>27</v>
      </c>
      <c r="F498" s="63" t="s">
        <v>28</v>
      </c>
      <c r="G498" s="64">
        <v>111</v>
      </c>
      <c r="H498" s="60">
        <v>64</v>
      </c>
      <c r="I498" s="66">
        <f t="shared" si="56"/>
        <v>175</v>
      </c>
      <c r="J498" s="68">
        <f t="shared" si="60"/>
        <v>16</v>
      </c>
      <c r="K498" s="61">
        <f t="shared" si="61"/>
        <v>19</v>
      </c>
      <c r="L498" s="69">
        <f t="shared" si="62"/>
        <v>29</v>
      </c>
      <c r="M498" s="71">
        <f t="shared" si="59"/>
        <v>263</v>
      </c>
    </row>
    <row r="499" spans="1:13" x14ac:dyDescent="0.2">
      <c r="A499" s="53">
        <v>280</v>
      </c>
      <c r="B499" s="62" t="s">
        <v>458</v>
      </c>
      <c r="C499" s="63" t="s">
        <v>473</v>
      </c>
      <c r="D499" s="63" t="s">
        <v>429</v>
      </c>
      <c r="E499" s="63" t="s">
        <v>29</v>
      </c>
      <c r="F499" s="63" t="s">
        <v>54</v>
      </c>
      <c r="G499" s="64">
        <v>152</v>
      </c>
      <c r="H499" s="60">
        <v>64</v>
      </c>
      <c r="I499" s="66">
        <f t="shared" si="56"/>
        <v>216</v>
      </c>
      <c r="J499" s="68">
        <f t="shared" si="60"/>
        <v>16</v>
      </c>
      <c r="K499" s="61">
        <f t="shared" si="61"/>
        <v>19</v>
      </c>
      <c r="L499" s="69">
        <f t="shared" si="62"/>
        <v>29</v>
      </c>
      <c r="M499" s="71">
        <f t="shared" si="59"/>
        <v>324</v>
      </c>
    </row>
    <row r="500" spans="1:13" x14ac:dyDescent="0.2">
      <c r="A500" s="53">
        <v>280</v>
      </c>
      <c r="B500" s="62" t="s">
        <v>458</v>
      </c>
      <c r="C500" s="63" t="s">
        <v>473</v>
      </c>
      <c r="D500" s="63" t="s">
        <v>429</v>
      </c>
      <c r="E500" s="63" t="s">
        <v>55</v>
      </c>
      <c r="F500" s="63" t="s">
        <v>34</v>
      </c>
      <c r="G500" s="64">
        <v>111</v>
      </c>
      <c r="H500" s="60">
        <v>64</v>
      </c>
      <c r="I500" s="66">
        <f t="shared" si="56"/>
        <v>175</v>
      </c>
      <c r="J500" s="68">
        <f t="shared" si="60"/>
        <v>16</v>
      </c>
      <c r="K500" s="61">
        <f t="shared" si="61"/>
        <v>19</v>
      </c>
      <c r="L500" s="69">
        <f t="shared" si="62"/>
        <v>29</v>
      </c>
      <c r="M500" s="71">
        <f t="shared" si="59"/>
        <v>263</v>
      </c>
    </row>
    <row r="501" spans="1:13" x14ac:dyDescent="0.2">
      <c r="A501" s="54">
        <v>291</v>
      </c>
      <c r="B501" s="57" t="s">
        <v>458</v>
      </c>
      <c r="C501" s="58" t="s">
        <v>646</v>
      </c>
      <c r="D501" s="58" t="s">
        <v>319</v>
      </c>
      <c r="E501" s="58" t="s">
        <v>24</v>
      </c>
      <c r="F501" s="58" t="s">
        <v>24</v>
      </c>
      <c r="G501" s="59">
        <v>101</v>
      </c>
      <c r="H501" s="60">
        <v>59</v>
      </c>
      <c r="I501" s="66">
        <f t="shared" si="56"/>
        <v>160</v>
      </c>
      <c r="J501" s="68">
        <v>14</v>
      </c>
      <c r="K501" s="61">
        <v>17</v>
      </c>
      <c r="L501" s="69">
        <f t="shared" si="62"/>
        <v>28</v>
      </c>
      <c r="M501" s="71">
        <f t="shared" si="59"/>
        <v>240</v>
      </c>
    </row>
    <row r="502" spans="1:13" x14ac:dyDescent="0.2">
      <c r="A502" s="53">
        <v>295</v>
      </c>
      <c r="B502" s="62" t="s">
        <v>474</v>
      </c>
      <c r="C502" s="63" t="s">
        <v>475</v>
      </c>
      <c r="D502" s="63" t="s">
        <v>476</v>
      </c>
      <c r="E502" s="63" t="s">
        <v>24</v>
      </c>
      <c r="F502" s="63" t="s">
        <v>24</v>
      </c>
      <c r="G502" s="64">
        <v>104</v>
      </c>
      <c r="H502" s="60">
        <v>64</v>
      </c>
      <c r="I502" s="66">
        <f t="shared" si="56"/>
        <v>168</v>
      </c>
      <c r="J502" s="68">
        <f t="shared" si="60"/>
        <v>16</v>
      </c>
      <c r="K502" s="61">
        <f t="shared" si="61"/>
        <v>19</v>
      </c>
      <c r="L502" s="69">
        <f t="shared" si="62"/>
        <v>29</v>
      </c>
      <c r="M502" s="71">
        <f t="shared" si="59"/>
        <v>252</v>
      </c>
    </row>
    <row r="503" spans="1:13" x14ac:dyDescent="0.2">
      <c r="A503" s="54">
        <v>298</v>
      </c>
      <c r="B503" s="57" t="s">
        <v>477</v>
      </c>
      <c r="C503" s="58" t="s">
        <v>478</v>
      </c>
      <c r="D503" s="58" t="s">
        <v>479</v>
      </c>
      <c r="E503" s="58" t="s">
        <v>24</v>
      </c>
      <c r="F503" s="58" t="s">
        <v>24</v>
      </c>
      <c r="G503" s="59">
        <v>136</v>
      </c>
      <c r="H503" s="60">
        <v>64</v>
      </c>
      <c r="I503" s="66">
        <f t="shared" si="56"/>
        <v>200</v>
      </c>
      <c r="J503" s="68">
        <f t="shared" si="60"/>
        <v>16</v>
      </c>
      <c r="K503" s="61">
        <f t="shared" si="61"/>
        <v>19</v>
      </c>
      <c r="L503" s="69">
        <f t="shared" si="62"/>
        <v>29</v>
      </c>
      <c r="M503" s="71">
        <f t="shared" si="59"/>
        <v>300</v>
      </c>
    </row>
    <row r="504" spans="1:13" x14ac:dyDescent="0.2">
      <c r="A504" s="53">
        <v>299</v>
      </c>
      <c r="B504" s="62" t="s">
        <v>477</v>
      </c>
      <c r="C504" s="63" t="s">
        <v>480</v>
      </c>
      <c r="D504" s="63" t="s">
        <v>481</v>
      </c>
      <c r="E504" s="63" t="s">
        <v>27</v>
      </c>
      <c r="F504" s="63" t="s">
        <v>30</v>
      </c>
      <c r="G504" s="64">
        <v>120</v>
      </c>
      <c r="H504" s="60">
        <v>64</v>
      </c>
      <c r="I504" s="66">
        <f t="shared" si="56"/>
        <v>184</v>
      </c>
      <c r="J504" s="68">
        <f t="shared" si="60"/>
        <v>16</v>
      </c>
      <c r="K504" s="61">
        <f t="shared" si="61"/>
        <v>19</v>
      </c>
      <c r="L504" s="69">
        <f t="shared" si="62"/>
        <v>29</v>
      </c>
      <c r="M504" s="71">
        <f t="shared" si="59"/>
        <v>276</v>
      </c>
    </row>
    <row r="505" spans="1:13" x14ac:dyDescent="0.2">
      <c r="A505" s="53">
        <v>299</v>
      </c>
      <c r="B505" s="62" t="s">
        <v>477</v>
      </c>
      <c r="C505" s="63" t="s">
        <v>480</v>
      </c>
      <c r="D505" s="63" t="s">
        <v>481</v>
      </c>
      <c r="E505" s="63" t="s">
        <v>31</v>
      </c>
      <c r="F505" s="63" t="s">
        <v>54</v>
      </c>
      <c r="G505" s="64">
        <v>173</v>
      </c>
      <c r="H505" s="60">
        <v>64</v>
      </c>
      <c r="I505" s="66">
        <f t="shared" si="56"/>
        <v>237</v>
      </c>
      <c r="J505" s="68">
        <f t="shared" si="60"/>
        <v>16</v>
      </c>
      <c r="K505" s="61">
        <f t="shared" si="61"/>
        <v>19</v>
      </c>
      <c r="L505" s="69">
        <f t="shared" si="62"/>
        <v>29</v>
      </c>
      <c r="M505" s="71">
        <f t="shared" si="59"/>
        <v>356</v>
      </c>
    </row>
    <row r="506" spans="1:13" x14ac:dyDescent="0.2">
      <c r="A506" s="53">
        <v>299</v>
      </c>
      <c r="B506" s="62" t="s">
        <v>477</v>
      </c>
      <c r="C506" s="63" t="s">
        <v>480</v>
      </c>
      <c r="D506" s="63" t="s">
        <v>481</v>
      </c>
      <c r="E506" s="63" t="s">
        <v>55</v>
      </c>
      <c r="F506" s="63" t="s">
        <v>34</v>
      </c>
      <c r="G506" s="64">
        <v>120</v>
      </c>
      <c r="H506" s="60">
        <v>64</v>
      </c>
      <c r="I506" s="66">
        <f t="shared" si="56"/>
        <v>184</v>
      </c>
      <c r="J506" s="68">
        <f t="shared" si="60"/>
        <v>16</v>
      </c>
      <c r="K506" s="61">
        <f t="shared" si="61"/>
        <v>19</v>
      </c>
      <c r="L506" s="69">
        <f t="shared" si="62"/>
        <v>29</v>
      </c>
      <c r="M506" s="71">
        <f t="shared" si="59"/>
        <v>276</v>
      </c>
    </row>
    <row r="507" spans="1:13" x14ac:dyDescent="0.2">
      <c r="A507" s="54">
        <v>300</v>
      </c>
      <c r="B507" s="57" t="s">
        <v>477</v>
      </c>
      <c r="C507" s="58" t="s">
        <v>482</v>
      </c>
      <c r="D507" s="58" t="s">
        <v>482</v>
      </c>
      <c r="E507" s="58" t="s">
        <v>27</v>
      </c>
      <c r="F507" s="58" t="s">
        <v>30</v>
      </c>
      <c r="G507" s="59">
        <v>115</v>
      </c>
      <c r="H507" s="60">
        <v>64</v>
      </c>
      <c r="I507" s="66">
        <f t="shared" si="56"/>
        <v>179</v>
      </c>
      <c r="J507" s="68">
        <f t="shared" si="60"/>
        <v>16</v>
      </c>
      <c r="K507" s="61">
        <f t="shared" si="61"/>
        <v>19</v>
      </c>
      <c r="L507" s="69">
        <f t="shared" si="62"/>
        <v>29</v>
      </c>
      <c r="M507" s="71">
        <f t="shared" si="59"/>
        <v>269</v>
      </c>
    </row>
    <row r="508" spans="1:13" x14ac:dyDescent="0.2">
      <c r="A508" s="54">
        <v>300</v>
      </c>
      <c r="B508" s="57" t="s">
        <v>477</v>
      </c>
      <c r="C508" s="58" t="s">
        <v>482</v>
      </c>
      <c r="D508" s="58" t="s">
        <v>482</v>
      </c>
      <c r="E508" s="58" t="s">
        <v>31</v>
      </c>
      <c r="F508" s="58" t="s">
        <v>54</v>
      </c>
      <c r="G508" s="59">
        <v>138</v>
      </c>
      <c r="H508" s="60">
        <v>64</v>
      </c>
      <c r="I508" s="66">
        <f t="shared" si="56"/>
        <v>202</v>
      </c>
      <c r="J508" s="68">
        <f t="shared" si="60"/>
        <v>16</v>
      </c>
      <c r="K508" s="61">
        <f t="shared" si="61"/>
        <v>19</v>
      </c>
      <c r="L508" s="69">
        <f t="shared" si="62"/>
        <v>29</v>
      </c>
      <c r="M508" s="71">
        <f t="shared" si="59"/>
        <v>303</v>
      </c>
    </row>
    <row r="509" spans="1:13" x14ac:dyDescent="0.2">
      <c r="A509" s="54">
        <v>300</v>
      </c>
      <c r="B509" s="57" t="s">
        <v>477</v>
      </c>
      <c r="C509" s="58" t="s">
        <v>482</v>
      </c>
      <c r="D509" s="58" t="s">
        <v>482</v>
      </c>
      <c r="E509" s="58" t="s">
        <v>55</v>
      </c>
      <c r="F509" s="58" t="s">
        <v>34</v>
      </c>
      <c r="G509" s="59">
        <v>115</v>
      </c>
      <c r="H509" s="60">
        <v>64</v>
      </c>
      <c r="I509" s="66">
        <f t="shared" si="56"/>
        <v>179</v>
      </c>
      <c r="J509" s="68">
        <f t="shared" si="60"/>
        <v>16</v>
      </c>
      <c r="K509" s="61">
        <f t="shared" si="61"/>
        <v>19</v>
      </c>
      <c r="L509" s="69">
        <f t="shared" si="62"/>
        <v>29</v>
      </c>
      <c r="M509" s="71">
        <f t="shared" si="59"/>
        <v>269</v>
      </c>
    </row>
    <row r="510" spans="1:13" x14ac:dyDescent="0.2">
      <c r="A510" s="53">
        <v>302</v>
      </c>
      <c r="B510" s="62" t="s">
        <v>477</v>
      </c>
      <c r="C510" s="63" t="s">
        <v>483</v>
      </c>
      <c r="D510" s="63" t="s">
        <v>484</v>
      </c>
      <c r="E510" s="63" t="s">
        <v>24</v>
      </c>
      <c r="F510" s="63" t="s">
        <v>24</v>
      </c>
      <c r="G510" s="64">
        <v>122</v>
      </c>
      <c r="H510" s="60">
        <v>64</v>
      </c>
      <c r="I510" s="66">
        <f t="shared" si="56"/>
        <v>186</v>
      </c>
      <c r="J510" s="68">
        <f t="shared" si="60"/>
        <v>16</v>
      </c>
      <c r="K510" s="61">
        <f t="shared" si="61"/>
        <v>19</v>
      </c>
      <c r="L510" s="69">
        <f t="shared" si="62"/>
        <v>29</v>
      </c>
      <c r="M510" s="71">
        <f t="shared" si="59"/>
        <v>279</v>
      </c>
    </row>
    <row r="511" spans="1:13" x14ac:dyDescent="0.2">
      <c r="A511" s="54">
        <v>304</v>
      </c>
      <c r="B511" s="57" t="s">
        <v>477</v>
      </c>
      <c r="C511" s="58" t="s">
        <v>485</v>
      </c>
      <c r="D511" s="58" t="s">
        <v>486</v>
      </c>
      <c r="E511" s="58" t="s">
        <v>27</v>
      </c>
      <c r="F511" s="58" t="s">
        <v>77</v>
      </c>
      <c r="G511" s="59">
        <v>131</v>
      </c>
      <c r="H511" s="60">
        <v>69</v>
      </c>
      <c r="I511" s="66">
        <f t="shared" si="56"/>
        <v>200</v>
      </c>
      <c r="J511" s="68">
        <f t="shared" si="60"/>
        <v>17</v>
      </c>
      <c r="K511" s="61">
        <v>19</v>
      </c>
      <c r="L511" s="69">
        <f t="shared" si="62"/>
        <v>33</v>
      </c>
      <c r="M511" s="71">
        <f t="shared" si="59"/>
        <v>300</v>
      </c>
    </row>
    <row r="512" spans="1:13" x14ac:dyDescent="0.2">
      <c r="A512" s="54">
        <v>304</v>
      </c>
      <c r="B512" s="57" t="s">
        <v>477</v>
      </c>
      <c r="C512" s="58" t="s">
        <v>485</v>
      </c>
      <c r="D512" s="58" t="s">
        <v>486</v>
      </c>
      <c r="E512" s="58" t="s">
        <v>78</v>
      </c>
      <c r="F512" s="58" t="s">
        <v>54</v>
      </c>
      <c r="G512" s="59">
        <v>202</v>
      </c>
      <c r="H512" s="60">
        <v>69</v>
      </c>
      <c r="I512" s="66">
        <f t="shared" si="56"/>
        <v>271</v>
      </c>
      <c r="J512" s="68">
        <f t="shared" si="60"/>
        <v>17</v>
      </c>
      <c r="K512" s="61">
        <v>19</v>
      </c>
      <c r="L512" s="69">
        <f t="shared" si="62"/>
        <v>33</v>
      </c>
      <c r="M512" s="71">
        <f t="shared" si="59"/>
        <v>407</v>
      </c>
    </row>
    <row r="513" spans="1:13" x14ac:dyDescent="0.2">
      <c r="A513" s="54">
        <v>304</v>
      </c>
      <c r="B513" s="57" t="s">
        <v>477</v>
      </c>
      <c r="C513" s="58" t="s">
        <v>485</v>
      </c>
      <c r="D513" s="58" t="s">
        <v>486</v>
      </c>
      <c r="E513" s="58" t="s">
        <v>55</v>
      </c>
      <c r="F513" s="58" t="s">
        <v>34</v>
      </c>
      <c r="G513" s="59">
        <v>131</v>
      </c>
      <c r="H513" s="60">
        <v>69</v>
      </c>
      <c r="I513" s="66">
        <f t="shared" si="56"/>
        <v>200</v>
      </c>
      <c r="J513" s="68">
        <f t="shared" si="60"/>
        <v>17</v>
      </c>
      <c r="K513" s="61">
        <v>19</v>
      </c>
      <c r="L513" s="69">
        <f t="shared" si="62"/>
        <v>33</v>
      </c>
      <c r="M513" s="71">
        <f t="shared" si="59"/>
        <v>300</v>
      </c>
    </row>
    <row r="514" spans="1:13" x14ac:dyDescent="0.2">
      <c r="A514" s="53">
        <v>305</v>
      </c>
      <c r="B514" s="62" t="s">
        <v>477</v>
      </c>
      <c r="C514" s="63" t="s">
        <v>313</v>
      </c>
      <c r="D514" s="63" t="s">
        <v>487</v>
      </c>
      <c r="E514" s="63" t="s">
        <v>27</v>
      </c>
      <c r="F514" s="63" t="s">
        <v>44</v>
      </c>
      <c r="G514" s="64">
        <v>182</v>
      </c>
      <c r="H514" s="60">
        <v>74</v>
      </c>
      <c r="I514" s="66">
        <f t="shared" si="56"/>
        <v>256</v>
      </c>
      <c r="J514" s="68">
        <v>18</v>
      </c>
      <c r="K514" s="61">
        <v>20</v>
      </c>
      <c r="L514" s="69">
        <f t="shared" si="62"/>
        <v>36</v>
      </c>
      <c r="M514" s="71">
        <f t="shared" si="59"/>
        <v>384</v>
      </c>
    </row>
    <row r="515" spans="1:13" x14ac:dyDescent="0.2">
      <c r="A515" s="53">
        <v>305</v>
      </c>
      <c r="B515" s="62" t="s">
        <v>477</v>
      </c>
      <c r="C515" s="63" t="s">
        <v>313</v>
      </c>
      <c r="D515" s="63" t="s">
        <v>487</v>
      </c>
      <c r="E515" s="63" t="s">
        <v>45</v>
      </c>
      <c r="F515" s="63" t="s">
        <v>30</v>
      </c>
      <c r="G515" s="64">
        <v>152</v>
      </c>
      <c r="H515" s="60">
        <v>74</v>
      </c>
      <c r="I515" s="66">
        <f t="shared" si="56"/>
        <v>226</v>
      </c>
      <c r="J515" s="68">
        <v>18</v>
      </c>
      <c r="K515" s="61">
        <v>20</v>
      </c>
      <c r="L515" s="69">
        <f t="shared" si="62"/>
        <v>36</v>
      </c>
      <c r="M515" s="71">
        <f t="shared" si="59"/>
        <v>339</v>
      </c>
    </row>
    <row r="516" spans="1:13" x14ac:dyDescent="0.2">
      <c r="A516" s="53">
        <v>305</v>
      </c>
      <c r="B516" s="62" t="s">
        <v>477</v>
      </c>
      <c r="C516" s="63" t="s">
        <v>313</v>
      </c>
      <c r="D516" s="63" t="s">
        <v>487</v>
      </c>
      <c r="E516" s="63" t="s">
        <v>31</v>
      </c>
      <c r="F516" s="63" t="s">
        <v>34</v>
      </c>
      <c r="G516" s="64">
        <v>182</v>
      </c>
      <c r="H516" s="60">
        <v>74</v>
      </c>
      <c r="I516" s="66">
        <f t="shared" si="56"/>
        <v>256</v>
      </c>
      <c r="J516" s="68">
        <v>18</v>
      </c>
      <c r="K516" s="61">
        <v>20</v>
      </c>
      <c r="L516" s="69">
        <f t="shared" si="62"/>
        <v>36</v>
      </c>
      <c r="M516" s="71">
        <f t="shared" si="59"/>
        <v>384</v>
      </c>
    </row>
    <row r="517" spans="1:13" x14ac:dyDescent="0.2">
      <c r="A517" s="54">
        <v>306</v>
      </c>
      <c r="B517" s="57" t="s">
        <v>477</v>
      </c>
      <c r="C517" s="58" t="s">
        <v>488</v>
      </c>
      <c r="D517" s="58" t="s">
        <v>489</v>
      </c>
      <c r="E517" s="58" t="s">
        <v>27</v>
      </c>
      <c r="F517" s="58" t="s">
        <v>169</v>
      </c>
      <c r="G517" s="59">
        <v>121</v>
      </c>
      <c r="H517" s="60">
        <v>69</v>
      </c>
      <c r="I517" s="66">
        <f t="shared" si="56"/>
        <v>190</v>
      </c>
      <c r="J517" s="68">
        <f t="shared" si="60"/>
        <v>17</v>
      </c>
      <c r="K517" s="61">
        <v>19</v>
      </c>
      <c r="L517" s="69">
        <f t="shared" si="62"/>
        <v>33</v>
      </c>
      <c r="M517" s="71">
        <f t="shared" si="59"/>
        <v>285</v>
      </c>
    </row>
    <row r="518" spans="1:13" x14ac:dyDescent="0.2">
      <c r="A518" s="54">
        <v>306</v>
      </c>
      <c r="B518" s="57" t="s">
        <v>477</v>
      </c>
      <c r="C518" s="58" t="s">
        <v>488</v>
      </c>
      <c r="D518" s="58" t="s">
        <v>489</v>
      </c>
      <c r="E518" s="58" t="s">
        <v>170</v>
      </c>
      <c r="F518" s="58" t="s">
        <v>77</v>
      </c>
      <c r="G518" s="59">
        <v>131</v>
      </c>
      <c r="H518" s="60">
        <v>69</v>
      </c>
      <c r="I518" s="66">
        <f t="shared" ref="I518:I581" si="65">G518+H518</f>
        <v>200</v>
      </c>
      <c r="J518" s="68">
        <f t="shared" ref="J518:J520" si="66">ROUND(H518*25%,0)</f>
        <v>17</v>
      </c>
      <c r="K518" s="61">
        <v>19</v>
      </c>
      <c r="L518" s="69">
        <f t="shared" ref="L518:L520" si="67">H518-SUM(J518,K518)</f>
        <v>33</v>
      </c>
      <c r="M518" s="71">
        <f t="shared" ref="M518:M581" si="68">ROUND(I518*150%,0)</f>
        <v>300</v>
      </c>
    </row>
    <row r="519" spans="1:13" x14ac:dyDescent="0.2">
      <c r="A519" s="54">
        <v>306</v>
      </c>
      <c r="B519" s="57" t="s">
        <v>477</v>
      </c>
      <c r="C519" s="58" t="s">
        <v>488</v>
      </c>
      <c r="D519" s="58" t="s">
        <v>489</v>
      </c>
      <c r="E519" s="58" t="s">
        <v>78</v>
      </c>
      <c r="F519" s="58" t="s">
        <v>54</v>
      </c>
      <c r="G519" s="59">
        <v>222</v>
      </c>
      <c r="H519" s="60">
        <v>69</v>
      </c>
      <c r="I519" s="66">
        <f t="shared" si="65"/>
        <v>291</v>
      </c>
      <c r="J519" s="68">
        <f t="shared" si="66"/>
        <v>17</v>
      </c>
      <c r="K519" s="61">
        <v>19</v>
      </c>
      <c r="L519" s="69">
        <f t="shared" si="67"/>
        <v>33</v>
      </c>
      <c r="M519" s="71">
        <f t="shared" si="68"/>
        <v>437</v>
      </c>
    </row>
    <row r="520" spans="1:13" x14ac:dyDescent="0.2">
      <c r="A520" s="54">
        <v>306</v>
      </c>
      <c r="B520" s="57" t="s">
        <v>477</v>
      </c>
      <c r="C520" s="58" t="s">
        <v>488</v>
      </c>
      <c r="D520" s="58" t="s">
        <v>489</v>
      </c>
      <c r="E520" s="58" t="s">
        <v>55</v>
      </c>
      <c r="F520" s="58" t="s">
        <v>34</v>
      </c>
      <c r="G520" s="59">
        <v>121</v>
      </c>
      <c r="H520" s="60">
        <v>69</v>
      </c>
      <c r="I520" s="66">
        <f t="shared" si="65"/>
        <v>190</v>
      </c>
      <c r="J520" s="68">
        <f t="shared" si="66"/>
        <v>17</v>
      </c>
      <c r="K520" s="61">
        <v>19</v>
      </c>
      <c r="L520" s="69">
        <f t="shared" si="67"/>
        <v>33</v>
      </c>
      <c r="M520" s="71">
        <f t="shared" si="68"/>
        <v>285</v>
      </c>
    </row>
    <row r="521" spans="1:13" x14ac:dyDescent="0.2">
      <c r="A521" s="53">
        <v>307</v>
      </c>
      <c r="B521" s="62" t="s">
        <v>490</v>
      </c>
      <c r="C521" s="63" t="s">
        <v>491</v>
      </c>
      <c r="D521" s="63" t="s">
        <v>492</v>
      </c>
      <c r="E521" s="63" t="s">
        <v>24</v>
      </c>
      <c r="F521" s="63" t="s">
        <v>24</v>
      </c>
      <c r="G521" s="64">
        <v>109</v>
      </c>
      <c r="H521" s="60">
        <v>64</v>
      </c>
      <c r="I521" s="66">
        <f t="shared" si="65"/>
        <v>173</v>
      </c>
      <c r="J521" s="68">
        <f t="shared" ref="J521:J575" si="69">ROUND(H521*25%,0)</f>
        <v>16</v>
      </c>
      <c r="K521" s="61">
        <f t="shared" ref="K521:K575" si="70">ROUND(H521*30%,0)</f>
        <v>19</v>
      </c>
      <c r="L521" s="69">
        <f t="shared" ref="L521:L575" si="71">H521-SUM(J521,K521)</f>
        <v>29</v>
      </c>
      <c r="M521" s="71">
        <f t="shared" si="68"/>
        <v>260</v>
      </c>
    </row>
    <row r="522" spans="1:13" x14ac:dyDescent="0.2">
      <c r="A522" s="54">
        <v>313</v>
      </c>
      <c r="B522" s="57" t="s">
        <v>490</v>
      </c>
      <c r="C522" s="58" t="s">
        <v>493</v>
      </c>
      <c r="D522" s="58" t="s">
        <v>493</v>
      </c>
      <c r="E522" s="58" t="s">
        <v>27</v>
      </c>
      <c r="F522" s="58" t="s">
        <v>30</v>
      </c>
      <c r="G522" s="59">
        <v>108</v>
      </c>
      <c r="H522" s="60">
        <v>64</v>
      </c>
      <c r="I522" s="66">
        <f t="shared" si="65"/>
        <v>172</v>
      </c>
      <c r="J522" s="68">
        <f t="shared" si="69"/>
        <v>16</v>
      </c>
      <c r="K522" s="61">
        <f t="shared" si="70"/>
        <v>19</v>
      </c>
      <c r="L522" s="69">
        <f t="shared" si="71"/>
        <v>29</v>
      </c>
      <c r="M522" s="71">
        <f t="shared" si="68"/>
        <v>258</v>
      </c>
    </row>
    <row r="523" spans="1:13" x14ac:dyDescent="0.2">
      <c r="A523" s="54">
        <v>313</v>
      </c>
      <c r="B523" s="57" t="s">
        <v>490</v>
      </c>
      <c r="C523" s="58" t="s">
        <v>493</v>
      </c>
      <c r="D523" s="58" t="s">
        <v>493</v>
      </c>
      <c r="E523" s="58" t="s">
        <v>31</v>
      </c>
      <c r="F523" s="58" t="s">
        <v>32</v>
      </c>
      <c r="G523" s="59">
        <v>116</v>
      </c>
      <c r="H523" s="60">
        <v>64</v>
      </c>
      <c r="I523" s="66">
        <f t="shared" si="65"/>
        <v>180</v>
      </c>
      <c r="J523" s="68">
        <f t="shared" si="69"/>
        <v>16</v>
      </c>
      <c r="K523" s="61">
        <f t="shared" si="70"/>
        <v>19</v>
      </c>
      <c r="L523" s="69">
        <f t="shared" si="71"/>
        <v>29</v>
      </c>
      <c r="M523" s="71">
        <f t="shared" si="68"/>
        <v>270</v>
      </c>
    </row>
    <row r="524" spans="1:13" x14ac:dyDescent="0.2">
      <c r="A524" s="54">
        <v>313</v>
      </c>
      <c r="B524" s="57" t="s">
        <v>490</v>
      </c>
      <c r="C524" s="58" t="s">
        <v>493</v>
      </c>
      <c r="D524" s="58" t="s">
        <v>493</v>
      </c>
      <c r="E524" s="58" t="s">
        <v>33</v>
      </c>
      <c r="F524" s="58" t="s">
        <v>34</v>
      </c>
      <c r="G524" s="59">
        <v>108</v>
      </c>
      <c r="H524" s="60">
        <v>64</v>
      </c>
      <c r="I524" s="66">
        <f t="shared" si="65"/>
        <v>172</v>
      </c>
      <c r="J524" s="68">
        <f t="shared" si="69"/>
        <v>16</v>
      </c>
      <c r="K524" s="61">
        <f t="shared" si="70"/>
        <v>19</v>
      </c>
      <c r="L524" s="69">
        <f t="shared" si="71"/>
        <v>29</v>
      </c>
      <c r="M524" s="71">
        <f t="shared" si="68"/>
        <v>258</v>
      </c>
    </row>
    <row r="525" spans="1:13" x14ac:dyDescent="0.2">
      <c r="A525" s="53">
        <v>309</v>
      </c>
      <c r="B525" s="62" t="s">
        <v>490</v>
      </c>
      <c r="C525" s="63" t="s">
        <v>494</v>
      </c>
      <c r="D525" s="63" t="s">
        <v>495</v>
      </c>
      <c r="E525" s="63" t="s">
        <v>24</v>
      </c>
      <c r="F525" s="63" t="s">
        <v>24</v>
      </c>
      <c r="G525" s="64">
        <v>119</v>
      </c>
      <c r="H525" s="60">
        <v>64</v>
      </c>
      <c r="I525" s="66">
        <f t="shared" si="65"/>
        <v>183</v>
      </c>
      <c r="J525" s="68">
        <f t="shared" si="69"/>
        <v>16</v>
      </c>
      <c r="K525" s="61">
        <f t="shared" si="70"/>
        <v>19</v>
      </c>
      <c r="L525" s="69">
        <f t="shared" si="71"/>
        <v>29</v>
      </c>
      <c r="M525" s="71">
        <f t="shared" si="68"/>
        <v>275</v>
      </c>
    </row>
    <row r="526" spans="1:13" x14ac:dyDescent="0.2">
      <c r="A526" s="54">
        <v>310</v>
      </c>
      <c r="B526" s="57" t="s">
        <v>490</v>
      </c>
      <c r="C526" s="58" t="s">
        <v>429</v>
      </c>
      <c r="D526" s="58" t="s">
        <v>429</v>
      </c>
      <c r="E526" s="58" t="s">
        <v>24</v>
      </c>
      <c r="F526" s="58" t="s">
        <v>24</v>
      </c>
      <c r="G526" s="59">
        <v>106</v>
      </c>
      <c r="H526" s="60">
        <v>59</v>
      </c>
      <c r="I526" s="66">
        <f t="shared" si="65"/>
        <v>165</v>
      </c>
      <c r="J526" s="68">
        <v>14</v>
      </c>
      <c r="K526" s="61">
        <v>17</v>
      </c>
      <c r="L526" s="69">
        <f t="shared" si="71"/>
        <v>28</v>
      </c>
      <c r="M526" s="71">
        <f t="shared" si="68"/>
        <v>248</v>
      </c>
    </row>
    <row r="527" spans="1:13" x14ac:dyDescent="0.2">
      <c r="A527" s="53">
        <v>311</v>
      </c>
      <c r="B527" s="62" t="s">
        <v>490</v>
      </c>
      <c r="C527" s="63" t="s">
        <v>496</v>
      </c>
      <c r="D527" s="63" t="s">
        <v>497</v>
      </c>
      <c r="E527" s="63" t="s">
        <v>27</v>
      </c>
      <c r="F527" s="63" t="s">
        <v>44</v>
      </c>
      <c r="G527" s="64">
        <v>107</v>
      </c>
      <c r="H527" s="60">
        <v>64</v>
      </c>
      <c r="I527" s="66">
        <f t="shared" si="65"/>
        <v>171</v>
      </c>
      <c r="J527" s="68">
        <f t="shared" si="69"/>
        <v>16</v>
      </c>
      <c r="K527" s="61">
        <f t="shared" si="70"/>
        <v>19</v>
      </c>
      <c r="L527" s="69">
        <f t="shared" si="71"/>
        <v>29</v>
      </c>
      <c r="M527" s="71">
        <f t="shared" si="68"/>
        <v>257</v>
      </c>
    </row>
    <row r="528" spans="1:13" x14ac:dyDescent="0.2">
      <c r="A528" s="53">
        <v>311</v>
      </c>
      <c r="B528" s="62" t="s">
        <v>490</v>
      </c>
      <c r="C528" s="63" t="s">
        <v>496</v>
      </c>
      <c r="D528" s="63" t="s">
        <v>497</v>
      </c>
      <c r="E528" s="63" t="s">
        <v>45</v>
      </c>
      <c r="F528" s="63" t="s">
        <v>52</v>
      </c>
      <c r="G528" s="64">
        <v>98</v>
      </c>
      <c r="H528" s="60">
        <v>64</v>
      </c>
      <c r="I528" s="66">
        <f t="shared" si="65"/>
        <v>162</v>
      </c>
      <c r="J528" s="68">
        <f t="shared" si="69"/>
        <v>16</v>
      </c>
      <c r="K528" s="61">
        <f t="shared" si="70"/>
        <v>19</v>
      </c>
      <c r="L528" s="69">
        <f t="shared" si="71"/>
        <v>29</v>
      </c>
      <c r="M528" s="71">
        <f t="shared" si="68"/>
        <v>243</v>
      </c>
    </row>
    <row r="529" spans="1:13" x14ac:dyDescent="0.2">
      <c r="A529" s="53">
        <v>311</v>
      </c>
      <c r="B529" s="62" t="s">
        <v>490</v>
      </c>
      <c r="C529" s="63" t="s">
        <v>496</v>
      </c>
      <c r="D529" s="63" t="s">
        <v>497</v>
      </c>
      <c r="E529" s="63" t="s">
        <v>53</v>
      </c>
      <c r="F529" s="63" t="s">
        <v>34</v>
      </c>
      <c r="G529" s="64">
        <v>107</v>
      </c>
      <c r="H529" s="60">
        <v>64</v>
      </c>
      <c r="I529" s="66">
        <f t="shared" si="65"/>
        <v>171</v>
      </c>
      <c r="J529" s="68">
        <f t="shared" si="69"/>
        <v>16</v>
      </c>
      <c r="K529" s="61">
        <f t="shared" si="70"/>
        <v>19</v>
      </c>
      <c r="L529" s="69">
        <f t="shared" si="71"/>
        <v>29</v>
      </c>
      <c r="M529" s="71">
        <f t="shared" si="68"/>
        <v>257</v>
      </c>
    </row>
    <row r="530" spans="1:13" x14ac:dyDescent="0.2">
      <c r="A530" s="54">
        <v>312</v>
      </c>
      <c r="B530" s="57" t="s">
        <v>490</v>
      </c>
      <c r="C530" s="58" t="s">
        <v>498</v>
      </c>
      <c r="D530" s="58" t="s">
        <v>499</v>
      </c>
      <c r="E530" s="58" t="s">
        <v>24</v>
      </c>
      <c r="F530" s="58" t="s">
        <v>24</v>
      </c>
      <c r="G530" s="59">
        <v>117</v>
      </c>
      <c r="H530" s="60">
        <v>64</v>
      </c>
      <c r="I530" s="66">
        <f t="shared" si="65"/>
        <v>181</v>
      </c>
      <c r="J530" s="68">
        <f t="shared" si="69"/>
        <v>16</v>
      </c>
      <c r="K530" s="61">
        <f t="shared" si="70"/>
        <v>19</v>
      </c>
      <c r="L530" s="69">
        <f t="shared" si="71"/>
        <v>29</v>
      </c>
      <c r="M530" s="71">
        <f t="shared" si="68"/>
        <v>272</v>
      </c>
    </row>
    <row r="531" spans="1:13" x14ac:dyDescent="0.2">
      <c r="A531" s="53">
        <v>489</v>
      </c>
      <c r="B531" s="62" t="s">
        <v>490</v>
      </c>
      <c r="C531" s="63" t="s">
        <v>500</v>
      </c>
      <c r="D531" s="63" t="s">
        <v>500</v>
      </c>
      <c r="E531" s="63" t="s">
        <v>27</v>
      </c>
      <c r="F531" s="63" t="s">
        <v>44</v>
      </c>
      <c r="G531" s="64">
        <v>144</v>
      </c>
      <c r="H531" s="60">
        <v>74</v>
      </c>
      <c r="I531" s="66">
        <f t="shared" si="65"/>
        <v>218</v>
      </c>
      <c r="J531" s="68">
        <v>18</v>
      </c>
      <c r="K531" s="61">
        <v>20</v>
      </c>
      <c r="L531" s="69">
        <f t="shared" si="71"/>
        <v>36</v>
      </c>
      <c r="M531" s="71">
        <f t="shared" si="68"/>
        <v>327</v>
      </c>
    </row>
    <row r="532" spans="1:13" x14ac:dyDescent="0.2">
      <c r="A532" s="53">
        <v>489</v>
      </c>
      <c r="B532" s="62" t="s">
        <v>490</v>
      </c>
      <c r="C532" s="63" t="s">
        <v>500</v>
      </c>
      <c r="D532" s="63" t="s">
        <v>500</v>
      </c>
      <c r="E532" s="63" t="s">
        <v>45</v>
      </c>
      <c r="F532" s="63" t="s">
        <v>30</v>
      </c>
      <c r="G532" s="64">
        <v>119</v>
      </c>
      <c r="H532" s="60">
        <v>74</v>
      </c>
      <c r="I532" s="66">
        <f t="shared" si="65"/>
        <v>193</v>
      </c>
      <c r="J532" s="68">
        <v>18</v>
      </c>
      <c r="K532" s="61">
        <v>20</v>
      </c>
      <c r="L532" s="69">
        <f t="shared" si="71"/>
        <v>36</v>
      </c>
      <c r="M532" s="71">
        <f t="shared" si="68"/>
        <v>290</v>
      </c>
    </row>
    <row r="533" spans="1:13" x14ac:dyDescent="0.2">
      <c r="A533" s="53">
        <v>489</v>
      </c>
      <c r="B533" s="62" t="s">
        <v>490</v>
      </c>
      <c r="C533" s="63" t="s">
        <v>500</v>
      </c>
      <c r="D533" s="63" t="s">
        <v>500</v>
      </c>
      <c r="E533" s="63" t="s">
        <v>31</v>
      </c>
      <c r="F533" s="63" t="s">
        <v>54</v>
      </c>
      <c r="G533" s="64">
        <v>184</v>
      </c>
      <c r="H533" s="60">
        <v>74</v>
      </c>
      <c r="I533" s="66">
        <f t="shared" si="65"/>
        <v>258</v>
      </c>
      <c r="J533" s="68">
        <v>18</v>
      </c>
      <c r="K533" s="61">
        <v>20</v>
      </c>
      <c r="L533" s="69">
        <f t="shared" si="71"/>
        <v>36</v>
      </c>
      <c r="M533" s="71">
        <f t="shared" si="68"/>
        <v>387</v>
      </c>
    </row>
    <row r="534" spans="1:13" x14ac:dyDescent="0.2">
      <c r="A534" s="53">
        <v>489</v>
      </c>
      <c r="B534" s="62" t="s">
        <v>490</v>
      </c>
      <c r="C534" s="63" t="s">
        <v>500</v>
      </c>
      <c r="D534" s="63" t="s">
        <v>500</v>
      </c>
      <c r="E534" s="63" t="s">
        <v>55</v>
      </c>
      <c r="F534" s="63" t="s">
        <v>34</v>
      </c>
      <c r="G534" s="64">
        <v>144</v>
      </c>
      <c r="H534" s="60">
        <v>74</v>
      </c>
      <c r="I534" s="66">
        <f t="shared" si="65"/>
        <v>218</v>
      </c>
      <c r="J534" s="68">
        <v>18</v>
      </c>
      <c r="K534" s="61">
        <v>20</v>
      </c>
      <c r="L534" s="69">
        <f t="shared" si="71"/>
        <v>36</v>
      </c>
      <c r="M534" s="71">
        <f t="shared" si="68"/>
        <v>327</v>
      </c>
    </row>
    <row r="535" spans="1:13" x14ac:dyDescent="0.2">
      <c r="A535" s="54">
        <v>314</v>
      </c>
      <c r="B535" s="57" t="s">
        <v>490</v>
      </c>
      <c r="C535" s="58" t="s">
        <v>501</v>
      </c>
      <c r="D535" s="58" t="s">
        <v>501</v>
      </c>
      <c r="E535" s="58" t="s">
        <v>24</v>
      </c>
      <c r="F535" s="58" t="s">
        <v>24</v>
      </c>
      <c r="G535" s="59">
        <v>109</v>
      </c>
      <c r="H535" s="60">
        <v>59</v>
      </c>
      <c r="I535" s="66">
        <f t="shared" si="65"/>
        <v>168</v>
      </c>
      <c r="J535" s="68">
        <v>14</v>
      </c>
      <c r="K535" s="61">
        <v>17</v>
      </c>
      <c r="L535" s="69">
        <f t="shared" si="71"/>
        <v>28</v>
      </c>
      <c r="M535" s="71">
        <f t="shared" si="68"/>
        <v>252</v>
      </c>
    </row>
    <row r="536" spans="1:13" x14ac:dyDescent="0.2">
      <c r="A536" s="53">
        <v>315</v>
      </c>
      <c r="B536" s="62" t="s">
        <v>490</v>
      </c>
      <c r="C536" s="63" t="s">
        <v>502</v>
      </c>
      <c r="D536" s="63" t="s">
        <v>503</v>
      </c>
      <c r="E536" s="63" t="s">
        <v>24</v>
      </c>
      <c r="F536" s="63" t="s">
        <v>24</v>
      </c>
      <c r="G536" s="64">
        <v>129</v>
      </c>
      <c r="H536" s="60">
        <v>64</v>
      </c>
      <c r="I536" s="66">
        <f t="shared" si="65"/>
        <v>193</v>
      </c>
      <c r="J536" s="68">
        <f t="shared" si="69"/>
        <v>16</v>
      </c>
      <c r="K536" s="61">
        <f t="shared" si="70"/>
        <v>19</v>
      </c>
      <c r="L536" s="69">
        <f t="shared" si="71"/>
        <v>29</v>
      </c>
      <c r="M536" s="71">
        <f t="shared" si="68"/>
        <v>290</v>
      </c>
    </row>
    <row r="537" spans="1:13" x14ac:dyDescent="0.2">
      <c r="A537" s="54">
        <v>435</v>
      </c>
      <c r="B537" s="57" t="s">
        <v>490</v>
      </c>
      <c r="C537" s="58" t="s">
        <v>504</v>
      </c>
      <c r="D537" s="58" t="s">
        <v>504</v>
      </c>
      <c r="E537" s="58" t="s">
        <v>24</v>
      </c>
      <c r="F537" s="58" t="s">
        <v>24</v>
      </c>
      <c r="G537" s="59">
        <v>126</v>
      </c>
      <c r="H537" s="60">
        <v>69</v>
      </c>
      <c r="I537" s="66">
        <f t="shared" si="65"/>
        <v>195</v>
      </c>
      <c r="J537" s="68">
        <f>ROUND(H537*25%,0)</f>
        <v>17</v>
      </c>
      <c r="K537" s="61">
        <v>19</v>
      </c>
      <c r="L537" s="69">
        <f>H537-SUM(J537,K537)</f>
        <v>33</v>
      </c>
      <c r="M537" s="71">
        <f t="shared" si="68"/>
        <v>293</v>
      </c>
    </row>
    <row r="538" spans="1:13" x14ac:dyDescent="0.2">
      <c r="A538" s="53">
        <v>317</v>
      </c>
      <c r="B538" s="62" t="s">
        <v>490</v>
      </c>
      <c r="C538" s="63" t="s">
        <v>505</v>
      </c>
      <c r="D538" s="63" t="s">
        <v>505</v>
      </c>
      <c r="E538" s="63" t="s">
        <v>27</v>
      </c>
      <c r="F538" s="63" t="s">
        <v>75</v>
      </c>
      <c r="G538" s="64">
        <v>198</v>
      </c>
      <c r="H538" s="60">
        <v>79</v>
      </c>
      <c r="I538" s="66">
        <f t="shared" si="65"/>
        <v>277</v>
      </c>
      <c r="J538" s="68">
        <v>19</v>
      </c>
      <c r="K538" s="61">
        <v>22</v>
      </c>
      <c r="L538" s="69">
        <f t="shared" ref="L538:L542" si="72">H538-SUM(J538,K538)</f>
        <v>38</v>
      </c>
      <c r="M538" s="71">
        <f t="shared" si="68"/>
        <v>416</v>
      </c>
    </row>
    <row r="539" spans="1:13" x14ac:dyDescent="0.2">
      <c r="A539" s="53">
        <v>317</v>
      </c>
      <c r="B539" s="62" t="s">
        <v>490</v>
      </c>
      <c r="C539" s="63" t="s">
        <v>505</v>
      </c>
      <c r="D539" s="63" t="s">
        <v>505</v>
      </c>
      <c r="E539" s="63" t="s">
        <v>76</v>
      </c>
      <c r="F539" s="63" t="s">
        <v>28</v>
      </c>
      <c r="G539" s="64">
        <v>149</v>
      </c>
      <c r="H539" s="60">
        <v>79</v>
      </c>
      <c r="I539" s="66">
        <f t="shared" si="65"/>
        <v>228</v>
      </c>
      <c r="J539" s="68">
        <v>19</v>
      </c>
      <c r="K539" s="61">
        <v>22</v>
      </c>
      <c r="L539" s="69">
        <f t="shared" si="72"/>
        <v>38</v>
      </c>
      <c r="M539" s="71">
        <f t="shared" si="68"/>
        <v>342</v>
      </c>
    </row>
    <row r="540" spans="1:13" x14ac:dyDescent="0.2">
      <c r="A540" s="53">
        <v>317</v>
      </c>
      <c r="B540" s="62" t="s">
        <v>490</v>
      </c>
      <c r="C540" s="63" t="s">
        <v>505</v>
      </c>
      <c r="D540" s="63" t="s">
        <v>505</v>
      </c>
      <c r="E540" s="63" t="s">
        <v>29</v>
      </c>
      <c r="F540" s="63" t="s">
        <v>77</v>
      </c>
      <c r="G540" s="64">
        <v>210</v>
      </c>
      <c r="H540" s="60">
        <v>79</v>
      </c>
      <c r="I540" s="66">
        <f t="shared" si="65"/>
        <v>289</v>
      </c>
      <c r="J540" s="68">
        <v>19</v>
      </c>
      <c r="K540" s="61">
        <v>22</v>
      </c>
      <c r="L540" s="69">
        <f t="shared" si="72"/>
        <v>38</v>
      </c>
      <c r="M540" s="71">
        <f t="shared" si="68"/>
        <v>434</v>
      </c>
    </row>
    <row r="541" spans="1:13" x14ac:dyDescent="0.2">
      <c r="A541" s="53">
        <v>317</v>
      </c>
      <c r="B541" s="62" t="s">
        <v>490</v>
      </c>
      <c r="C541" s="63" t="s">
        <v>505</v>
      </c>
      <c r="D541" s="63" t="s">
        <v>505</v>
      </c>
      <c r="E541" s="63" t="s">
        <v>78</v>
      </c>
      <c r="F541" s="63" t="s">
        <v>54</v>
      </c>
      <c r="G541" s="64">
        <v>166</v>
      </c>
      <c r="H541" s="60">
        <v>79</v>
      </c>
      <c r="I541" s="66">
        <f t="shared" si="65"/>
        <v>245</v>
      </c>
      <c r="J541" s="68">
        <v>19</v>
      </c>
      <c r="K541" s="61">
        <v>22</v>
      </c>
      <c r="L541" s="69">
        <f t="shared" si="72"/>
        <v>38</v>
      </c>
      <c r="M541" s="71">
        <f t="shared" si="68"/>
        <v>368</v>
      </c>
    </row>
    <row r="542" spans="1:13" x14ac:dyDescent="0.2">
      <c r="A542" s="53">
        <v>317</v>
      </c>
      <c r="B542" s="62" t="s">
        <v>490</v>
      </c>
      <c r="C542" s="63" t="s">
        <v>505</v>
      </c>
      <c r="D542" s="63" t="s">
        <v>505</v>
      </c>
      <c r="E542" s="63" t="s">
        <v>55</v>
      </c>
      <c r="F542" s="63" t="s">
        <v>34</v>
      </c>
      <c r="G542" s="64">
        <v>198</v>
      </c>
      <c r="H542" s="60">
        <v>79</v>
      </c>
      <c r="I542" s="66">
        <f t="shared" si="65"/>
        <v>277</v>
      </c>
      <c r="J542" s="68">
        <v>19</v>
      </c>
      <c r="K542" s="61">
        <v>22</v>
      </c>
      <c r="L542" s="69">
        <f t="shared" si="72"/>
        <v>38</v>
      </c>
      <c r="M542" s="71">
        <f t="shared" si="68"/>
        <v>416</v>
      </c>
    </row>
    <row r="543" spans="1:13" x14ac:dyDescent="0.2">
      <c r="A543" s="54">
        <v>318</v>
      </c>
      <c r="B543" s="57" t="s">
        <v>490</v>
      </c>
      <c r="C543" s="58" t="s">
        <v>506</v>
      </c>
      <c r="D543" s="58" t="s">
        <v>507</v>
      </c>
      <c r="E543" s="58" t="s">
        <v>24</v>
      </c>
      <c r="F543" s="58" t="s">
        <v>24</v>
      </c>
      <c r="G543" s="59">
        <v>124</v>
      </c>
      <c r="H543" s="60">
        <v>64</v>
      </c>
      <c r="I543" s="66">
        <f t="shared" si="65"/>
        <v>188</v>
      </c>
      <c r="J543" s="68">
        <f t="shared" si="69"/>
        <v>16</v>
      </c>
      <c r="K543" s="61">
        <f t="shared" si="70"/>
        <v>19</v>
      </c>
      <c r="L543" s="69">
        <f t="shared" si="71"/>
        <v>29</v>
      </c>
      <c r="M543" s="71">
        <f t="shared" si="68"/>
        <v>282</v>
      </c>
    </row>
    <row r="544" spans="1:13" x14ac:dyDescent="0.2">
      <c r="A544" s="53">
        <v>319</v>
      </c>
      <c r="B544" s="62" t="s">
        <v>490</v>
      </c>
      <c r="C544" s="63" t="s">
        <v>508</v>
      </c>
      <c r="D544" s="63" t="s">
        <v>509</v>
      </c>
      <c r="E544" s="63" t="s">
        <v>24</v>
      </c>
      <c r="F544" s="63" t="s">
        <v>24</v>
      </c>
      <c r="G544" s="64">
        <v>111</v>
      </c>
      <c r="H544" s="60">
        <v>59</v>
      </c>
      <c r="I544" s="66">
        <f t="shared" si="65"/>
        <v>170</v>
      </c>
      <c r="J544" s="68">
        <v>14</v>
      </c>
      <c r="K544" s="61">
        <v>17</v>
      </c>
      <c r="L544" s="69">
        <f t="shared" si="71"/>
        <v>28</v>
      </c>
      <c r="M544" s="71">
        <f t="shared" si="68"/>
        <v>255</v>
      </c>
    </row>
    <row r="545" spans="1:13" x14ac:dyDescent="0.2">
      <c r="A545" s="54">
        <v>321</v>
      </c>
      <c r="B545" s="57" t="s">
        <v>490</v>
      </c>
      <c r="C545" s="58" t="s">
        <v>510</v>
      </c>
      <c r="D545" s="58" t="s">
        <v>511</v>
      </c>
      <c r="E545" s="58" t="s">
        <v>24</v>
      </c>
      <c r="F545" s="58" t="s">
        <v>24</v>
      </c>
      <c r="G545" s="59">
        <v>100</v>
      </c>
      <c r="H545" s="60">
        <v>69</v>
      </c>
      <c r="I545" s="66">
        <f t="shared" si="65"/>
        <v>169</v>
      </c>
      <c r="J545" s="68">
        <f t="shared" ref="J545:J546" si="73">ROUND(H545*25%,0)</f>
        <v>17</v>
      </c>
      <c r="K545" s="61">
        <v>19</v>
      </c>
      <c r="L545" s="69">
        <f t="shared" si="71"/>
        <v>33</v>
      </c>
      <c r="M545" s="71">
        <f t="shared" si="68"/>
        <v>254</v>
      </c>
    </row>
    <row r="546" spans="1:13" x14ac:dyDescent="0.2">
      <c r="A546" s="53">
        <v>322</v>
      </c>
      <c r="B546" s="62" t="s">
        <v>512</v>
      </c>
      <c r="C546" s="63" t="s">
        <v>513</v>
      </c>
      <c r="D546" s="63" t="s">
        <v>159</v>
      </c>
      <c r="E546" s="63" t="s">
        <v>24</v>
      </c>
      <c r="F546" s="63" t="s">
        <v>24</v>
      </c>
      <c r="G546" s="64">
        <v>106</v>
      </c>
      <c r="H546" s="60">
        <v>69</v>
      </c>
      <c r="I546" s="66">
        <f t="shared" si="65"/>
        <v>175</v>
      </c>
      <c r="J546" s="68">
        <f t="shared" si="73"/>
        <v>17</v>
      </c>
      <c r="K546" s="61">
        <v>19</v>
      </c>
      <c r="L546" s="69">
        <f t="shared" si="71"/>
        <v>33</v>
      </c>
      <c r="M546" s="71">
        <f t="shared" si="68"/>
        <v>263</v>
      </c>
    </row>
    <row r="547" spans="1:13" x14ac:dyDescent="0.2">
      <c r="A547" s="54">
        <v>323</v>
      </c>
      <c r="B547" s="57" t="s">
        <v>512</v>
      </c>
      <c r="C547" s="58" t="s">
        <v>514</v>
      </c>
      <c r="D547" s="58" t="s">
        <v>515</v>
      </c>
      <c r="E547" s="58" t="s">
        <v>27</v>
      </c>
      <c r="F547" s="58" t="s">
        <v>44</v>
      </c>
      <c r="G547" s="59">
        <v>194</v>
      </c>
      <c r="H547" s="60">
        <v>64</v>
      </c>
      <c r="I547" s="66">
        <f t="shared" si="65"/>
        <v>258</v>
      </c>
      <c r="J547" s="68">
        <f t="shared" si="69"/>
        <v>16</v>
      </c>
      <c r="K547" s="61">
        <f t="shared" si="70"/>
        <v>19</v>
      </c>
      <c r="L547" s="69">
        <f t="shared" si="71"/>
        <v>29</v>
      </c>
      <c r="M547" s="71">
        <f t="shared" si="68"/>
        <v>387</v>
      </c>
    </row>
    <row r="548" spans="1:13" x14ac:dyDescent="0.2">
      <c r="A548" s="54">
        <v>323</v>
      </c>
      <c r="B548" s="57" t="s">
        <v>512</v>
      </c>
      <c r="C548" s="58" t="s">
        <v>514</v>
      </c>
      <c r="D548" s="58" t="s">
        <v>515</v>
      </c>
      <c r="E548" s="58" t="s">
        <v>45</v>
      </c>
      <c r="F548" s="58" t="s">
        <v>30</v>
      </c>
      <c r="G548" s="59">
        <v>120</v>
      </c>
      <c r="H548" s="60">
        <v>64</v>
      </c>
      <c r="I548" s="66">
        <f t="shared" si="65"/>
        <v>184</v>
      </c>
      <c r="J548" s="68">
        <f t="shared" si="69"/>
        <v>16</v>
      </c>
      <c r="K548" s="61">
        <f t="shared" si="70"/>
        <v>19</v>
      </c>
      <c r="L548" s="69">
        <f t="shared" si="71"/>
        <v>29</v>
      </c>
      <c r="M548" s="71">
        <f t="shared" si="68"/>
        <v>276</v>
      </c>
    </row>
    <row r="549" spans="1:13" x14ac:dyDescent="0.2">
      <c r="A549" s="54">
        <v>323</v>
      </c>
      <c r="B549" s="57" t="s">
        <v>512</v>
      </c>
      <c r="C549" s="58" t="s">
        <v>514</v>
      </c>
      <c r="D549" s="58" t="s">
        <v>515</v>
      </c>
      <c r="E549" s="58" t="s">
        <v>31</v>
      </c>
      <c r="F549" s="58" t="s">
        <v>54</v>
      </c>
      <c r="G549" s="59">
        <v>243</v>
      </c>
      <c r="H549" s="60">
        <v>64</v>
      </c>
      <c r="I549" s="66">
        <f t="shared" si="65"/>
        <v>307</v>
      </c>
      <c r="J549" s="68">
        <f t="shared" si="69"/>
        <v>16</v>
      </c>
      <c r="K549" s="61">
        <f t="shared" si="70"/>
        <v>19</v>
      </c>
      <c r="L549" s="69">
        <f t="shared" si="71"/>
        <v>29</v>
      </c>
      <c r="M549" s="71">
        <f t="shared" si="68"/>
        <v>461</v>
      </c>
    </row>
    <row r="550" spans="1:13" x14ac:dyDescent="0.2">
      <c r="A550" s="54">
        <v>323</v>
      </c>
      <c r="B550" s="57" t="s">
        <v>512</v>
      </c>
      <c r="C550" s="58" t="s">
        <v>514</v>
      </c>
      <c r="D550" s="58" t="s">
        <v>515</v>
      </c>
      <c r="E550" s="58" t="s">
        <v>55</v>
      </c>
      <c r="F550" s="58" t="s">
        <v>34</v>
      </c>
      <c r="G550" s="59">
        <v>194</v>
      </c>
      <c r="H550" s="60">
        <v>64</v>
      </c>
      <c r="I550" s="66">
        <f t="shared" si="65"/>
        <v>258</v>
      </c>
      <c r="J550" s="68">
        <f t="shared" si="69"/>
        <v>16</v>
      </c>
      <c r="K550" s="61">
        <f t="shared" si="70"/>
        <v>19</v>
      </c>
      <c r="L550" s="69">
        <f t="shared" si="71"/>
        <v>29</v>
      </c>
      <c r="M550" s="71">
        <f t="shared" si="68"/>
        <v>387</v>
      </c>
    </row>
    <row r="551" spans="1:13" x14ac:dyDescent="0.2">
      <c r="A551" s="53">
        <v>325</v>
      </c>
      <c r="B551" s="62" t="s">
        <v>512</v>
      </c>
      <c r="C551" s="63" t="s">
        <v>516</v>
      </c>
      <c r="D551" s="63" t="s">
        <v>516</v>
      </c>
      <c r="E551" s="63" t="s">
        <v>24</v>
      </c>
      <c r="F551" s="63" t="s">
        <v>24</v>
      </c>
      <c r="G551" s="64">
        <v>155</v>
      </c>
      <c r="H551" s="60">
        <v>64</v>
      </c>
      <c r="I551" s="66">
        <f t="shared" si="65"/>
        <v>219</v>
      </c>
      <c r="J551" s="68">
        <f t="shared" si="69"/>
        <v>16</v>
      </c>
      <c r="K551" s="61">
        <f t="shared" si="70"/>
        <v>19</v>
      </c>
      <c r="L551" s="69">
        <f t="shared" si="71"/>
        <v>29</v>
      </c>
      <c r="M551" s="71">
        <f t="shared" si="68"/>
        <v>329</v>
      </c>
    </row>
    <row r="552" spans="1:13" x14ac:dyDescent="0.2">
      <c r="A552" s="54">
        <v>326</v>
      </c>
      <c r="B552" s="57" t="s">
        <v>517</v>
      </c>
      <c r="C552" s="58" t="s">
        <v>518</v>
      </c>
      <c r="D552" s="58" t="s">
        <v>519</v>
      </c>
      <c r="E552" s="58" t="s">
        <v>27</v>
      </c>
      <c r="F552" s="58" t="s">
        <v>75</v>
      </c>
      <c r="G552" s="59">
        <v>227</v>
      </c>
      <c r="H552" s="60">
        <v>79</v>
      </c>
      <c r="I552" s="66">
        <f t="shared" si="65"/>
        <v>306</v>
      </c>
      <c r="J552" s="68">
        <v>19</v>
      </c>
      <c r="K552" s="61">
        <v>22</v>
      </c>
      <c r="L552" s="69">
        <f t="shared" si="71"/>
        <v>38</v>
      </c>
      <c r="M552" s="71">
        <f t="shared" si="68"/>
        <v>459</v>
      </c>
    </row>
    <row r="553" spans="1:13" x14ac:dyDescent="0.2">
      <c r="A553" s="54">
        <v>326</v>
      </c>
      <c r="B553" s="57" t="s">
        <v>517</v>
      </c>
      <c r="C553" s="58" t="s">
        <v>518</v>
      </c>
      <c r="D553" s="58" t="s">
        <v>519</v>
      </c>
      <c r="E553" s="58" t="s">
        <v>76</v>
      </c>
      <c r="F553" s="58" t="s">
        <v>28</v>
      </c>
      <c r="G553" s="59">
        <v>195</v>
      </c>
      <c r="H553" s="60">
        <v>79</v>
      </c>
      <c r="I553" s="66">
        <f t="shared" si="65"/>
        <v>274</v>
      </c>
      <c r="J553" s="68">
        <v>19</v>
      </c>
      <c r="K553" s="61">
        <v>22</v>
      </c>
      <c r="L553" s="69">
        <f t="shared" si="71"/>
        <v>38</v>
      </c>
      <c r="M553" s="71">
        <f t="shared" si="68"/>
        <v>411</v>
      </c>
    </row>
    <row r="554" spans="1:13" x14ac:dyDescent="0.2">
      <c r="A554" s="54">
        <v>326</v>
      </c>
      <c r="B554" s="57" t="s">
        <v>517</v>
      </c>
      <c r="C554" s="58" t="s">
        <v>518</v>
      </c>
      <c r="D554" s="58" t="s">
        <v>519</v>
      </c>
      <c r="E554" s="58" t="s">
        <v>29</v>
      </c>
      <c r="F554" s="58" t="s">
        <v>30</v>
      </c>
      <c r="G554" s="59">
        <v>238</v>
      </c>
      <c r="H554" s="60">
        <v>79</v>
      </c>
      <c r="I554" s="66">
        <f t="shared" si="65"/>
        <v>317</v>
      </c>
      <c r="J554" s="68">
        <v>19</v>
      </c>
      <c r="K554" s="61">
        <v>22</v>
      </c>
      <c r="L554" s="69">
        <f t="shared" si="71"/>
        <v>38</v>
      </c>
      <c r="M554" s="71">
        <f t="shared" si="68"/>
        <v>476</v>
      </c>
    </row>
    <row r="555" spans="1:13" x14ac:dyDescent="0.2">
      <c r="A555" s="54">
        <v>326</v>
      </c>
      <c r="B555" s="57" t="s">
        <v>517</v>
      </c>
      <c r="C555" s="58" t="s">
        <v>518</v>
      </c>
      <c r="D555" s="58" t="s">
        <v>519</v>
      </c>
      <c r="E555" s="58" t="s">
        <v>31</v>
      </c>
      <c r="F555" s="58" t="s">
        <v>34</v>
      </c>
      <c r="G555" s="59">
        <v>227</v>
      </c>
      <c r="H555" s="60">
        <v>79</v>
      </c>
      <c r="I555" s="66">
        <f t="shared" si="65"/>
        <v>306</v>
      </c>
      <c r="J555" s="68">
        <v>19</v>
      </c>
      <c r="K555" s="61">
        <v>22</v>
      </c>
      <c r="L555" s="69">
        <f t="shared" si="71"/>
        <v>38</v>
      </c>
      <c r="M555" s="71">
        <f t="shared" si="68"/>
        <v>459</v>
      </c>
    </row>
    <row r="556" spans="1:13" x14ac:dyDescent="0.2">
      <c r="A556" s="53">
        <v>327</v>
      </c>
      <c r="B556" s="62" t="s">
        <v>517</v>
      </c>
      <c r="C556" s="63" t="s">
        <v>304</v>
      </c>
      <c r="D556" s="63" t="s">
        <v>520</v>
      </c>
      <c r="E556" s="63" t="s">
        <v>24</v>
      </c>
      <c r="F556" s="63" t="s">
        <v>24</v>
      </c>
      <c r="G556" s="64">
        <v>112</v>
      </c>
      <c r="H556" s="60">
        <v>64</v>
      </c>
      <c r="I556" s="66">
        <f t="shared" si="65"/>
        <v>176</v>
      </c>
      <c r="J556" s="68">
        <f t="shared" si="69"/>
        <v>16</v>
      </c>
      <c r="K556" s="61">
        <f t="shared" si="70"/>
        <v>19</v>
      </c>
      <c r="L556" s="69">
        <f t="shared" si="71"/>
        <v>29</v>
      </c>
      <c r="M556" s="71">
        <f t="shared" si="68"/>
        <v>264</v>
      </c>
    </row>
    <row r="557" spans="1:13" x14ac:dyDescent="0.2">
      <c r="A557" s="54">
        <v>329</v>
      </c>
      <c r="B557" s="57" t="s">
        <v>517</v>
      </c>
      <c r="C557" s="58" t="s">
        <v>521</v>
      </c>
      <c r="D557" s="58" t="s">
        <v>522</v>
      </c>
      <c r="E557" s="58" t="s">
        <v>27</v>
      </c>
      <c r="F557" s="58" t="s">
        <v>44</v>
      </c>
      <c r="G557" s="59">
        <v>162</v>
      </c>
      <c r="H557" s="60">
        <v>69</v>
      </c>
      <c r="I557" s="66">
        <f t="shared" si="65"/>
        <v>231</v>
      </c>
      <c r="J557" s="68">
        <f t="shared" si="69"/>
        <v>17</v>
      </c>
      <c r="K557" s="61">
        <v>19</v>
      </c>
      <c r="L557" s="69">
        <f t="shared" si="71"/>
        <v>33</v>
      </c>
      <c r="M557" s="71">
        <f t="shared" si="68"/>
        <v>347</v>
      </c>
    </row>
    <row r="558" spans="1:13" x14ac:dyDescent="0.2">
      <c r="A558" s="54">
        <v>329</v>
      </c>
      <c r="B558" s="57" t="s">
        <v>517</v>
      </c>
      <c r="C558" s="58" t="s">
        <v>521</v>
      </c>
      <c r="D558" s="58" t="s">
        <v>522</v>
      </c>
      <c r="E558" s="58" t="s">
        <v>45</v>
      </c>
      <c r="F558" s="58" t="s">
        <v>28</v>
      </c>
      <c r="G558" s="59">
        <v>122</v>
      </c>
      <c r="H558" s="60">
        <v>69</v>
      </c>
      <c r="I558" s="66">
        <f t="shared" si="65"/>
        <v>191</v>
      </c>
      <c r="J558" s="68">
        <f t="shared" si="69"/>
        <v>17</v>
      </c>
      <c r="K558" s="61">
        <v>19</v>
      </c>
      <c r="L558" s="69">
        <f t="shared" si="71"/>
        <v>33</v>
      </c>
      <c r="M558" s="71">
        <f t="shared" si="68"/>
        <v>287</v>
      </c>
    </row>
    <row r="559" spans="1:13" x14ac:dyDescent="0.2">
      <c r="A559" s="54">
        <v>329</v>
      </c>
      <c r="B559" s="57" t="s">
        <v>517</v>
      </c>
      <c r="C559" s="58" t="s">
        <v>521</v>
      </c>
      <c r="D559" s="58" t="s">
        <v>522</v>
      </c>
      <c r="E559" s="58" t="s">
        <v>29</v>
      </c>
      <c r="F559" s="58" t="s">
        <v>30</v>
      </c>
      <c r="G559" s="59">
        <v>172</v>
      </c>
      <c r="H559" s="60">
        <v>69</v>
      </c>
      <c r="I559" s="66">
        <f t="shared" si="65"/>
        <v>241</v>
      </c>
      <c r="J559" s="68">
        <f t="shared" si="69"/>
        <v>17</v>
      </c>
      <c r="K559" s="61">
        <v>19</v>
      </c>
      <c r="L559" s="69">
        <f t="shared" si="71"/>
        <v>33</v>
      </c>
      <c r="M559" s="71">
        <f t="shared" si="68"/>
        <v>362</v>
      </c>
    </row>
    <row r="560" spans="1:13" x14ac:dyDescent="0.2">
      <c r="A560" s="54">
        <v>329</v>
      </c>
      <c r="B560" s="57" t="s">
        <v>517</v>
      </c>
      <c r="C560" s="58" t="s">
        <v>521</v>
      </c>
      <c r="D560" s="58" t="s">
        <v>522</v>
      </c>
      <c r="E560" s="58" t="s">
        <v>31</v>
      </c>
      <c r="F560" s="58" t="s">
        <v>54</v>
      </c>
      <c r="G560" s="59">
        <v>235</v>
      </c>
      <c r="H560" s="60">
        <v>69</v>
      </c>
      <c r="I560" s="66">
        <f t="shared" si="65"/>
        <v>304</v>
      </c>
      <c r="J560" s="68">
        <f t="shared" si="69"/>
        <v>17</v>
      </c>
      <c r="K560" s="61">
        <v>19</v>
      </c>
      <c r="L560" s="69">
        <f t="shared" si="71"/>
        <v>33</v>
      </c>
      <c r="M560" s="71">
        <f t="shared" si="68"/>
        <v>456</v>
      </c>
    </row>
    <row r="561" spans="1:13" x14ac:dyDescent="0.2">
      <c r="A561" s="54">
        <v>329</v>
      </c>
      <c r="B561" s="57" t="s">
        <v>517</v>
      </c>
      <c r="C561" s="58" t="s">
        <v>521</v>
      </c>
      <c r="D561" s="58" t="s">
        <v>522</v>
      </c>
      <c r="E561" s="58" t="s">
        <v>55</v>
      </c>
      <c r="F561" s="58" t="s">
        <v>34</v>
      </c>
      <c r="G561" s="59">
        <v>162</v>
      </c>
      <c r="H561" s="60">
        <v>69</v>
      </c>
      <c r="I561" s="66">
        <f t="shared" si="65"/>
        <v>231</v>
      </c>
      <c r="J561" s="68">
        <f t="shared" si="69"/>
        <v>17</v>
      </c>
      <c r="K561" s="61">
        <v>19</v>
      </c>
      <c r="L561" s="69">
        <f t="shared" si="71"/>
        <v>33</v>
      </c>
      <c r="M561" s="71">
        <f t="shared" si="68"/>
        <v>347</v>
      </c>
    </row>
    <row r="562" spans="1:13" x14ac:dyDescent="0.2">
      <c r="A562" s="53">
        <v>330</v>
      </c>
      <c r="B562" s="62" t="s">
        <v>517</v>
      </c>
      <c r="C562" s="63" t="s">
        <v>523</v>
      </c>
      <c r="D562" s="63" t="s">
        <v>524</v>
      </c>
      <c r="E562" s="63" t="s">
        <v>27</v>
      </c>
      <c r="F562" s="63" t="s">
        <v>52</v>
      </c>
      <c r="G562" s="64">
        <v>104</v>
      </c>
      <c r="H562" s="60">
        <v>69</v>
      </c>
      <c r="I562" s="66">
        <f t="shared" si="65"/>
        <v>173</v>
      </c>
      <c r="J562" s="68">
        <f t="shared" si="69"/>
        <v>17</v>
      </c>
      <c r="K562" s="61">
        <v>19</v>
      </c>
      <c r="L562" s="69">
        <f t="shared" si="71"/>
        <v>33</v>
      </c>
      <c r="M562" s="71">
        <f t="shared" si="68"/>
        <v>260</v>
      </c>
    </row>
    <row r="563" spans="1:13" x14ac:dyDescent="0.2">
      <c r="A563" s="53">
        <v>330</v>
      </c>
      <c r="B563" s="62" t="s">
        <v>517</v>
      </c>
      <c r="C563" s="63" t="s">
        <v>523</v>
      </c>
      <c r="D563" s="63" t="s">
        <v>524</v>
      </c>
      <c r="E563" s="63" t="s">
        <v>53</v>
      </c>
      <c r="F563" s="63" t="s">
        <v>30</v>
      </c>
      <c r="G563" s="64">
        <v>129</v>
      </c>
      <c r="H563" s="60">
        <v>69</v>
      </c>
      <c r="I563" s="66">
        <f t="shared" si="65"/>
        <v>198</v>
      </c>
      <c r="J563" s="68">
        <f t="shared" si="69"/>
        <v>17</v>
      </c>
      <c r="K563" s="61">
        <v>19</v>
      </c>
      <c r="L563" s="69">
        <f t="shared" si="71"/>
        <v>33</v>
      </c>
      <c r="M563" s="71">
        <f t="shared" si="68"/>
        <v>297</v>
      </c>
    </row>
    <row r="564" spans="1:13" x14ac:dyDescent="0.2">
      <c r="A564" s="53">
        <v>330</v>
      </c>
      <c r="B564" s="62" t="s">
        <v>517</v>
      </c>
      <c r="C564" s="63" t="s">
        <v>523</v>
      </c>
      <c r="D564" s="63" t="s">
        <v>524</v>
      </c>
      <c r="E564" s="63" t="s">
        <v>31</v>
      </c>
      <c r="F564" s="63" t="s">
        <v>54</v>
      </c>
      <c r="G564" s="64">
        <v>203</v>
      </c>
      <c r="H564" s="60">
        <v>69</v>
      </c>
      <c r="I564" s="66">
        <f t="shared" si="65"/>
        <v>272</v>
      </c>
      <c r="J564" s="68">
        <f t="shared" si="69"/>
        <v>17</v>
      </c>
      <c r="K564" s="61">
        <v>19</v>
      </c>
      <c r="L564" s="69">
        <f t="shared" si="71"/>
        <v>33</v>
      </c>
      <c r="M564" s="71">
        <f t="shared" si="68"/>
        <v>408</v>
      </c>
    </row>
    <row r="565" spans="1:13" x14ac:dyDescent="0.2">
      <c r="A565" s="53">
        <v>330</v>
      </c>
      <c r="B565" s="62" t="s">
        <v>517</v>
      </c>
      <c r="C565" s="63" t="s">
        <v>523</v>
      </c>
      <c r="D565" s="63" t="s">
        <v>524</v>
      </c>
      <c r="E565" s="63" t="s">
        <v>55</v>
      </c>
      <c r="F565" s="63" t="s">
        <v>34</v>
      </c>
      <c r="G565" s="64">
        <v>104</v>
      </c>
      <c r="H565" s="60">
        <v>69</v>
      </c>
      <c r="I565" s="66">
        <f t="shared" si="65"/>
        <v>173</v>
      </c>
      <c r="J565" s="68">
        <f t="shared" si="69"/>
        <v>17</v>
      </c>
      <c r="K565" s="61">
        <v>19</v>
      </c>
      <c r="L565" s="69">
        <f t="shared" si="71"/>
        <v>33</v>
      </c>
      <c r="M565" s="71">
        <f t="shared" si="68"/>
        <v>260</v>
      </c>
    </row>
    <row r="566" spans="1:13" x14ac:dyDescent="0.2">
      <c r="A566" s="54">
        <v>334</v>
      </c>
      <c r="B566" s="57" t="s">
        <v>525</v>
      </c>
      <c r="C566" s="58" t="s">
        <v>526</v>
      </c>
      <c r="D566" s="58" t="s">
        <v>527</v>
      </c>
      <c r="E566" s="58" t="s">
        <v>27</v>
      </c>
      <c r="F566" s="58" t="s">
        <v>30</v>
      </c>
      <c r="G566" s="59">
        <v>98</v>
      </c>
      <c r="H566" s="60">
        <v>74</v>
      </c>
      <c r="I566" s="66">
        <f t="shared" si="65"/>
        <v>172</v>
      </c>
      <c r="J566" s="68">
        <v>18</v>
      </c>
      <c r="K566" s="61">
        <v>20</v>
      </c>
      <c r="L566" s="69">
        <f t="shared" si="71"/>
        <v>36</v>
      </c>
      <c r="M566" s="71">
        <f t="shared" si="68"/>
        <v>258</v>
      </c>
    </row>
    <row r="567" spans="1:13" x14ac:dyDescent="0.2">
      <c r="A567" s="54">
        <v>334</v>
      </c>
      <c r="B567" s="57" t="s">
        <v>525</v>
      </c>
      <c r="C567" s="58" t="s">
        <v>526</v>
      </c>
      <c r="D567" s="58" t="s">
        <v>527</v>
      </c>
      <c r="E567" s="58" t="s">
        <v>31</v>
      </c>
      <c r="F567" s="58" t="s">
        <v>34</v>
      </c>
      <c r="G567" s="59">
        <v>157</v>
      </c>
      <c r="H567" s="60">
        <v>74</v>
      </c>
      <c r="I567" s="66">
        <f t="shared" si="65"/>
        <v>231</v>
      </c>
      <c r="J567" s="68">
        <v>18</v>
      </c>
      <c r="K567" s="61">
        <v>20</v>
      </c>
      <c r="L567" s="69">
        <f t="shared" si="71"/>
        <v>36</v>
      </c>
      <c r="M567" s="71">
        <f t="shared" si="68"/>
        <v>347</v>
      </c>
    </row>
    <row r="568" spans="1:13" x14ac:dyDescent="0.2">
      <c r="A568" s="53">
        <v>332</v>
      </c>
      <c r="B568" s="62" t="s">
        <v>525</v>
      </c>
      <c r="C568" s="63" t="s">
        <v>39</v>
      </c>
      <c r="D568" s="63" t="s">
        <v>528</v>
      </c>
      <c r="E568" s="63" t="s">
        <v>27</v>
      </c>
      <c r="F568" s="63" t="s">
        <v>30</v>
      </c>
      <c r="G568" s="64">
        <v>98</v>
      </c>
      <c r="H568" s="60">
        <v>64</v>
      </c>
      <c r="I568" s="66">
        <f t="shared" si="65"/>
        <v>162</v>
      </c>
      <c r="J568" s="68">
        <f t="shared" si="69"/>
        <v>16</v>
      </c>
      <c r="K568" s="61">
        <f t="shared" si="70"/>
        <v>19</v>
      </c>
      <c r="L568" s="69">
        <f t="shared" si="71"/>
        <v>29</v>
      </c>
      <c r="M568" s="71">
        <f t="shared" si="68"/>
        <v>243</v>
      </c>
    </row>
    <row r="569" spans="1:13" x14ac:dyDescent="0.2">
      <c r="A569" s="53">
        <v>332</v>
      </c>
      <c r="B569" s="62" t="s">
        <v>525</v>
      </c>
      <c r="C569" s="63" t="s">
        <v>39</v>
      </c>
      <c r="D569" s="63" t="s">
        <v>528</v>
      </c>
      <c r="E569" s="63" t="s">
        <v>31</v>
      </c>
      <c r="F569" s="63" t="s">
        <v>34</v>
      </c>
      <c r="G569" s="64">
        <v>149</v>
      </c>
      <c r="H569" s="60">
        <v>64</v>
      </c>
      <c r="I569" s="66">
        <f t="shared" si="65"/>
        <v>213</v>
      </c>
      <c r="J569" s="68">
        <f t="shared" si="69"/>
        <v>16</v>
      </c>
      <c r="K569" s="61">
        <f t="shared" si="70"/>
        <v>19</v>
      </c>
      <c r="L569" s="69">
        <f t="shared" si="71"/>
        <v>29</v>
      </c>
      <c r="M569" s="71">
        <f t="shared" si="68"/>
        <v>320</v>
      </c>
    </row>
    <row r="570" spans="1:13" x14ac:dyDescent="0.2">
      <c r="A570" s="54">
        <v>333</v>
      </c>
      <c r="B570" s="57" t="s">
        <v>525</v>
      </c>
      <c r="C570" s="58" t="s">
        <v>529</v>
      </c>
      <c r="D570" s="58" t="s">
        <v>530</v>
      </c>
      <c r="E570" s="58" t="s">
        <v>27</v>
      </c>
      <c r="F570" s="58" t="s">
        <v>30</v>
      </c>
      <c r="G570" s="59">
        <v>98</v>
      </c>
      <c r="H570" s="60">
        <v>64</v>
      </c>
      <c r="I570" s="66">
        <f t="shared" si="65"/>
        <v>162</v>
      </c>
      <c r="J570" s="68">
        <f t="shared" si="69"/>
        <v>16</v>
      </c>
      <c r="K570" s="61">
        <f t="shared" si="70"/>
        <v>19</v>
      </c>
      <c r="L570" s="69">
        <f t="shared" si="71"/>
        <v>29</v>
      </c>
      <c r="M570" s="71">
        <f t="shared" si="68"/>
        <v>243</v>
      </c>
    </row>
    <row r="571" spans="1:13" x14ac:dyDescent="0.2">
      <c r="A571" s="54">
        <v>333</v>
      </c>
      <c r="B571" s="57" t="s">
        <v>525</v>
      </c>
      <c r="C571" s="58" t="s">
        <v>529</v>
      </c>
      <c r="D571" s="58" t="s">
        <v>530</v>
      </c>
      <c r="E571" s="58" t="s">
        <v>31</v>
      </c>
      <c r="F571" s="58" t="s">
        <v>54</v>
      </c>
      <c r="G571" s="59">
        <v>169</v>
      </c>
      <c r="H571" s="60">
        <v>64</v>
      </c>
      <c r="I571" s="66">
        <f t="shared" si="65"/>
        <v>233</v>
      </c>
      <c r="J571" s="68">
        <f t="shared" si="69"/>
        <v>16</v>
      </c>
      <c r="K571" s="61">
        <f t="shared" si="70"/>
        <v>19</v>
      </c>
      <c r="L571" s="69">
        <f t="shared" si="71"/>
        <v>29</v>
      </c>
      <c r="M571" s="71">
        <f t="shared" si="68"/>
        <v>350</v>
      </c>
    </row>
    <row r="572" spans="1:13" x14ac:dyDescent="0.2">
      <c r="A572" s="54">
        <v>333</v>
      </c>
      <c r="B572" s="57" t="s">
        <v>525</v>
      </c>
      <c r="C572" s="58" t="s">
        <v>529</v>
      </c>
      <c r="D572" s="58" t="s">
        <v>530</v>
      </c>
      <c r="E572" s="58" t="s">
        <v>55</v>
      </c>
      <c r="F572" s="58" t="s">
        <v>34</v>
      </c>
      <c r="G572" s="59">
        <v>98</v>
      </c>
      <c r="H572" s="60">
        <v>64</v>
      </c>
      <c r="I572" s="66">
        <f t="shared" si="65"/>
        <v>162</v>
      </c>
      <c r="J572" s="68">
        <f t="shared" si="69"/>
        <v>16</v>
      </c>
      <c r="K572" s="61">
        <f t="shared" si="70"/>
        <v>19</v>
      </c>
      <c r="L572" s="69">
        <f t="shared" si="71"/>
        <v>29</v>
      </c>
      <c r="M572" s="71">
        <f t="shared" si="68"/>
        <v>243</v>
      </c>
    </row>
    <row r="573" spans="1:13" x14ac:dyDescent="0.2">
      <c r="A573" s="53">
        <v>335</v>
      </c>
      <c r="B573" s="62" t="s">
        <v>531</v>
      </c>
      <c r="C573" s="63" t="s">
        <v>532</v>
      </c>
      <c r="D573" s="63" t="s">
        <v>533</v>
      </c>
      <c r="E573" s="63" t="s">
        <v>24</v>
      </c>
      <c r="F573" s="63" t="s">
        <v>24</v>
      </c>
      <c r="G573" s="64">
        <v>125</v>
      </c>
      <c r="H573" s="60">
        <v>69</v>
      </c>
      <c r="I573" s="66">
        <f t="shared" si="65"/>
        <v>194</v>
      </c>
      <c r="J573" s="68">
        <f>ROUND(H573*25%,0)</f>
        <v>17</v>
      </c>
      <c r="K573" s="61">
        <v>19</v>
      </c>
      <c r="L573" s="69">
        <f>H573-SUM(J573,K573)</f>
        <v>33</v>
      </c>
      <c r="M573" s="71">
        <f t="shared" si="68"/>
        <v>291</v>
      </c>
    </row>
    <row r="574" spans="1:13" x14ac:dyDescent="0.2">
      <c r="A574" s="54">
        <v>336</v>
      </c>
      <c r="B574" s="57" t="s">
        <v>531</v>
      </c>
      <c r="C574" s="58" t="s">
        <v>534</v>
      </c>
      <c r="D574" s="58" t="s">
        <v>470</v>
      </c>
      <c r="E574" s="58" t="s">
        <v>24</v>
      </c>
      <c r="F574" s="58" t="s">
        <v>24</v>
      </c>
      <c r="G574" s="59">
        <v>109</v>
      </c>
      <c r="H574" s="60">
        <v>64</v>
      </c>
      <c r="I574" s="66">
        <f t="shared" si="65"/>
        <v>173</v>
      </c>
      <c r="J574" s="68">
        <f t="shared" si="69"/>
        <v>16</v>
      </c>
      <c r="K574" s="61">
        <f t="shared" si="70"/>
        <v>19</v>
      </c>
      <c r="L574" s="69">
        <f t="shared" si="71"/>
        <v>29</v>
      </c>
      <c r="M574" s="71">
        <f t="shared" si="68"/>
        <v>260</v>
      </c>
    </row>
    <row r="575" spans="1:13" x14ac:dyDescent="0.2">
      <c r="A575" s="53">
        <v>338</v>
      </c>
      <c r="B575" s="62" t="s">
        <v>531</v>
      </c>
      <c r="C575" s="63" t="s">
        <v>535</v>
      </c>
      <c r="D575" s="63" t="s">
        <v>536</v>
      </c>
      <c r="E575" s="63" t="s">
        <v>24</v>
      </c>
      <c r="F575" s="63" t="s">
        <v>24</v>
      </c>
      <c r="G575" s="64">
        <v>103</v>
      </c>
      <c r="H575" s="60">
        <v>64</v>
      </c>
      <c r="I575" s="66">
        <f t="shared" si="65"/>
        <v>167</v>
      </c>
      <c r="J575" s="68">
        <f t="shared" si="69"/>
        <v>16</v>
      </c>
      <c r="K575" s="61">
        <f t="shared" si="70"/>
        <v>19</v>
      </c>
      <c r="L575" s="69">
        <f t="shared" si="71"/>
        <v>29</v>
      </c>
      <c r="M575" s="71">
        <f t="shared" si="68"/>
        <v>251</v>
      </c>
    </row>
    <row r="576" spans="1:13" x14ac:dyDescent="0.2">
      <c r="A576" s="54">
        <v>339</v>
      </c>
      <c r="B576" s="57" t="s">
        <v>531</v>
      </c>
      <c r="C576" s="58" t="s">
        <v>537</v>
      </c>
      <c r="D576" s="58" t="s">
        <v>538</v>
      </c>
      <c r="E576" s="58" t="s">
        <v>24</v>
      </c>
      <c r="F576" s="58" t="s">
        <v>24</v>
      </c>
      <c r="G576" s="59">
        <v>123</v>
      </c>
      <c r="H576" s="60">
        <v>69</v>
      </c>
      <c r="I576" s="66">
        <f t="shared" si="65"/>
        <v>192</v>
      </c>
      <c r="J576" s="68">
        <f>ROUND(H576*25%,0)</f>
        <v>17</v>
      </c>
      <c r="K576" s="61">
        <v>19</v>
      </c>
      <c r="L576" s="69">
        <f>H576-SUM(J576,K576)</f>
        <v>33</v>
      </c>
      <c r="M576" s="71">
        <f t="shared" si="68"/>
        <v>288</v>
      </c>
    </row>
    <row r="577" spans="1:13" x14ac:dyDescent="0.2">
      <c r="A577" s="53">
        <v>340</v>
      </c>
      <c r="B577" s="62" t="s">
        <v>531</v>
      </c>
      <c r="C577" s="63" t="s">
        <v>539</v>
      </c>
      <c r="D577" s="63" t="s">
        <v>540</v>
      </c>
      <c r="E577" s="63" t="s">
        <v>27</v>
      </c>
      <c r="F577" s="63" t="s">
        <v>75</v>
      </c>
      <c r="G577" s="64">
        <v>234</v>
      </c>
      <c r="H577" s="60">
        <v>79</v>
      </c>
      <c r="I577" s="66">
        <f t="shared" si="65"/>
        <v>313</v>
      </c>
      <c r="J577" s="68">
        <v>19</v>
      </c>
      <c r="K577" s="61">
        <v>22</v>
      </c>
      <c r="L577" s="69">
        <f t="shared" ref="L577:L581" si="74">H577-SUM(J577,K577)</f>
        <v>38</v>
      </c>
      <c r="M577" s="71">
        <f t="shared" si="68"/>
        <v>470</v>
      </c>
    </row>
    <row r="578" spans="1:13" x14ac:dyDescent="0.2">
      <c r="A578" s="53">
        <v>340</v>
      </c>
      <c r="B578" s="62" t="s">
        <v>531</v>
      </c>
      <c r="C578" s="63" t="s">
        <v>539</v>
      </c>
      <c r="D578" s="63" t="s">
        <v>540</v>
      </c>
      <c r="E578" s="63" t="s">
        <v>76</v>
      </c>
      <c r="F578" s="63" t="s">
        <v>169</v>
      </c>
      <c r="G578" s="64">
        <v>187</v>
      </c>
      <c r="H578" s="60">
        <v>79</v>
      </c>
      <c r="I578" s="66">
        <f t="shared" si="65"/>
        <v>266</v>
      </c>
      <c r="J578" s="68">
        <v>19</v>
      </c>
      <c r="K578" s="61">
        <v>22</v>
      </c>
      <c r="L578" s="69">
        <f t="shared" si="74"/>
        <v>38</v>
      </c>
      <c r="M578" s="71">
        <f t="shared" si="68"/>
        <v>399</v>
      </c>
    </row>
    <row r="579" spans="1:13" x14ac:dyDescent="0.2">
      <c r="A579" s="53">
        <v>340</v>
      </c>
      <c r="B579" s="62" t="s">
        <v>531</v>
      </c>
      <c r="C579" s="63" t="s">
        <v>539</v>
      </c>
      <c r="D579" s="63" t="s">
        <v>540</v>
      </c>
      <c r="E579" s="63" t="s">
        <v>170</v>
      </c>
      <c r="F579" s="63" t="s">
        <v>77</v>
      </c>
      <c r="G579" s="64">
        <v>230</v>
      </c>
      <c r="H579" s="60">
        <v>79</v>
      </c>
      <c r="I579" s="66">
        <f t="shared" si="65"/>
        <v>309</v>
      </c>
      <c r="J579" s="68">
        <v>19</v>
      </c>
      <c r="K579" s="61">
        <v>22</v>
      </c>
      <c r="L579" s="69">
        <f t="shared" si="74"/>
        <v>38</v>
      </c>
      <c r="M579" s="71">
        <f t="shared" si="68"/>
        <v>464</v>
      </c>
    </row>
    <row r="580" spans="1:13" x14ac:dyDescent="0.2">
      <c r="A580" s="53">
        <v>340</v>
      </c>
      <c r="B580" s="62" t="s">
        <v>531</v>
      </c>
      <c r="C580" s="63" t="s">
        <v>539</v>
      </c>
      <c r="D580" s="63" t="s">
        <v>540</v>
      </c>
      <c r="E580" s="63" t="s">
        <v>78</v>
      </c>
      <c r="F580" s="63" t="s">
        <v>54</v>
      </c>
      <c r="G580" s="64">
        <v>207</v>
      </c>
      <c r="H580" s="60">
        <v>79</v>
      </c>
      <c r="I580" s="66">
        <f t="shared" si="65"/>
        <v>286</v>
      </c>
      <c r="J580" s="68">
        <v>19</v>
      </c>
      <c r="K580" s="61">
        <v>22</v>
      </c>
      <c r="L580" s="69">
        <f t="shared" si="74"/>
        <v>38</v>
      </c>
      <c r="M580" s="71">
        <f t="shared" si="68"/>
        <v>429</v>
      </c>
    </row>
    <row r="581" spans="1:13" x14ac:dyDescent="0.2">
      <c r="A581" s="53">
        <v>340</v>
      </c>
      <c r="B581" s="62" t="s">
        <v>531</v>
      </c>
      <c r="C581" s="63" t="s">
        <v>539</v>
      </c>
      <c r="D581" s="63" t="s">
        <v>540</v>
      </c>
      <c r="E581" s="63" t="s">
        <v>55</v>
      </c>
      <c r="F581" s="63" t="s">
        <v>34</v>
      </c>
      <c r="G581" s="64">
        <v>234</v>
      </c>
      <c r="H581" s="60">
        <v>79</v>
      </c>
      <c r="I581" s="66">
        <f t="shared" si="65"/>
        <v>313</v>
      </c>
      <c r="J581" s="68">
        <v>19</v>
      </c>
      <c r="K581" s="61">
        <v>22</v>
      </c>
      <c r="L581" s="69">
        <f t="shared" si="74"/>
        <v>38</v>
      </c>
      <c r="M581" s="71">
        <f t="shared" si="68"/>
        <v>470</v>
      </c>
    </row>
    <row r="582" spans="1:13" x14ac:dyDescent="0.2">
      <c r="A582" s="54">
        <v>342</v>
      </c>
      <c r="B582" s="57" t="s">
        <v>541</v>
      </c>
      <c r="C582" s="58" t="s">
        <v>542</v>
      </c>
      <c r="D582" s="58" t="s">
        <v>543</v>
      </c>
      <c r="E582" s="58" t="s">
        <v>24</v>
      </c>
      <c r="F582" s="58" t="s">
        <v>24</v>
      </c>
      <c r="G582" s="59">
        <v>167</v>
      </c>
      <c r="H582" s="60">
        <v>64</v>
      </c>
      <c r="I582" s="66">
        <f t="shared" ref="I582:I645" si="75">G582+H582</f>
        <v>231</v>
      </c>
      <c r="J582" s="68">
        <f t="shared" ref="J582:J642" si="76">ROUND(H582*25%,0)</f>
        <v>16</v>
      </c>
      <c r="K582" s="61">
        <f t="shared" ref="K582:K633" si="77">ROUND(H582*30%,0)</f>
        <v>19</v>
      </c>
      <c r="L582" s="69">
        <f t="shared" ref="L582:L645" si="78">H582-SUM(J582,K582)</f>
        <v>29</v>
      </c>
      <c r="M582" s="71">
        <f t="shared" ref="M582:M645" si="79">ROUND(I582*150%,0)</f>
        <v>347</v>
      </c>
    </row>
    <row r="583" spans="1:13" x14ac:dyDescent="0.2">
      <c r="A583" s="53">
        <v>343</v>
      </c>
      <c r="B583" s="62" t="s">
        <v>541</v>
      </c>
      <c r="C583" s="63" t="s">
        <v>544</v>
      </c>
      <c r="D583" s="63" t="s">
        <v>545</v>
      </c>
      <c r="E583" s="63" t="s">
        <v>27</v>
      </c>
      <c r="F583" s="63" t="s">
        <v>44</v>
      </c>
      <c r="G583" s="64">
        <v>158</v>
      </c>
      <c r="H583" s="60">
        <v>64</v>
      </c>
      <c r="I583" s="66">
        <f t="shared" si="75"/>
        <v>222</v>
      </c>
      <c r="J583" s="68">
        <f t="shared" si="76"/>
        <v>16</v>
      </c>
      <c r="K583" s="61">
        <f t="shared" si="77"/>
        <v>19</v>
      </c>
      <c r="L583" s="69">
        <f t="shared" si="78"/>
        <v>29</v>
      </c>
      <c r="M583" s="71">
        <f t="shared" si="79"/>
        <v>333</v>
      </c>
    </row>
    <row r="584" spans="1:13" x14ac:dyDescent="0.2">
      <c r="A584" s="53">
        <v>343</v>
      </c>
      <c r="B584" s="62" t="s">
        <v>541</v>
      </c>
      <c r="C584" s="63" t="s">
        <v>544</v>
      </c>
      <c r="D584" s="63" t="s">
        <v>545</v>
      </c>
      <c r="E584" s="63" t="s">
        <v>45</v>
      </c>
      <c r="F584" s="63" t="s">
        <v>169</v>
      </c>
      <c r="G584" s="64">
        <v>140</v>
      </c>
      <c r="H584" s="60">
        <v>64</v>
      </c>
      <c r="I584" s="66">
        <f t="shared" si="75"/>
        <v>204</v>
      </c>
      <c r="J584" s="68">
        <f t="shared" si="76"/>
        <v>16</v>
      </c>
      <c r="K584" s="61">
        <f t="shared" si="77"/>
        <v>19</v>
      </c>
      <c r="L584" s="69">
        <f t="shared" si="78"/>
        <v>29</v>
      </c>
      <c r="M584" s="71">
        <f t="shared" si="79"/>
        <v>306</v>
      </c>
    </row>
    <row r="585" spans="1:13" x14ac:dyDescent="0.2">
      <c r="A585" s="53">
        <v>343</v>
      </c>
      <c r="B585" s="62" t="s">
        <v>541</v>
      </c>
      <c r="C585" s="63" t="s">
        <v>544</v>
      </c>
      <c r="D585" s="63" t="s">
        <v>545</v>
      </c>
      <c r="E585" s="63" t="s">
        <v>170</v>
      </c>
      <c r="F585" s="63" t="s">
        <v>77</v>
      </c>
      <c r="G585" s="64">
        <v>161</v>
      </c>
      <c r="H585" s="60">
        <v>64</v>
      </c>
      <c r="I585" s="66">
        <f t="shared" si="75"/>
        <v>225</v>
      </c>
      <c r="J585" s="68">
        <f t="shared" si="76"/>
        <v>16</v>
      </c>
      <c r="K585" s="61">
        <f t="shared" si="77"/>
        <v>19</v>
      </c>
      <c r="L585" s="69">
        <f t="shared" si="78"/>
        <v>29</v>
      </c>
      <c r="M585" s="71">
        <f t="shared" si="79"/>
        <v>338</v>
      </c>
    </row>
    <row r="586" spans="1:13" x14ac:dyDescent="0.2">
      <c r="A586" s="53">
        <v>343</v>
      </c>
      <c r="B586" s="62" t="s">
        <v>541</v>
      </c>
      <c r="C586" s="63" t="s">
        <v>544</v>
      </c>
      <c r="D586" s="63" t="s">
        <v>545</v>
      </c>
      <c r="E586" s="63" t="s">
        <v>78</v>
      </c>
      <c r="F586" s="63" t="s">
        <v>54</v>
      </c>
      <c r="G586" s="64">
        <v>131</v>
      </c>
      <c r="H586" s="60">
        <v>64</v>
      </c>
      <c r="I586" s="66">
        <f t="shared" si="75"/>
        <v>195</v>
      </c>
      <c r="J586" s="68">
        <f t="shared" si="76"/>
        <v>16</v>
      </c>
      <c r="K586" s="61">
        <f t="shared" si="77"/>
        <v>19</v>
      </c>
      <c r="L586" s="69">
        <f t="shared" si="78"/>
        <v>29</v>
      </c>
      <c r="M586" s="71">
        <f t="shared" si="79"/>
        <v>293</v>
      </c>
    </row>
    <row r="587" spans="1:13" x14ac:dyDescent="0.2">
      <c r="A587" s="53">
        <v>343</v>
      </c>
      <c r="B587" s="62" t="s">
        <v>541</v>
      </c>
      <c r="C587" s="63" t="s">
        <v>544</v>
      </c>
      <c r="D587" s="63" t="s">
        <v>545</v>
      </c>
      <c r="E587" s="63" t="s">
        <v>55</v>
      </c>
      <c r="F587" s="63" t="s">
        <v>34</v>
      </c>
      <c r="G587" s="64">
        <v>158</v>
      </c>
      <c r="H587" s="60">
        <v>64</v>
      </c>
      <c r="I587" s="66">
        <f t="shared" si="75"/>
        <v>222</v>
      </c>
      <c r="J587" s="68">
        <f t="shared" si="76"/>
        <v>16</v>
      </c>
      <c r="K587" s="61">
        <f t="shared" si="77"/>
        <v>19</v>
      </c>
      <c r="L587" s="69">
        <f t="shared" si="78"/>
        <v>29</v>
      </c>
      <c r="M587" s="71">
        <f t="shared" si="79"/>
        <v>333</v>
      </c>
    </row>
    <row r="588" spans="1:13" x14ac:dyDescent="0.2">
      <c r="A588" s="54">
        <v>486</v>
      </c>
      <c r="B588" s="57" t="s">
        <v>541</v>
      </c>
      <c r="C588" s="58" t="s">
        <v>546</v>
      </c>
      <c r="D588" s="58" t="s">
        <v>305</v>
      </c>
      <c r="E588" s="58" t="s">
        <v>24</v>
      </c>
      <c r="F588" s="58" t="s">
        <v>24</v>
      </c>
      <c r="G588" s="59">
        <v>136</v>
      </c>
      <c r="H588" s="60">
        <v>64</v>
      </c>
      <c r="I588" s="66">
        <f t="shared" si="75"/>
        <v>200</v>
      </c>
      <c r="J588" s="68">
        <f t="shared" si="76"/>
        <v>16</v>
      </c>
      <c r="K588" s="61">
        <f t="shared" si="77"/>
        <v>19</v>
      </c>
      <c r="L588" s="69">
        <f t="shared" si="78"/>
        <v>29</v>
      </c>
      <c r="M588" s="71">
        <f t="shared" si="79"/>
        <v>300</v>
      </c>
    </row>
    <row r="589" spans="1:13" x14ac:dyDescent="0.2">
      <c r="A589" s="53">
        <v>345</v>
      </c>
      <c r="B589" s="243" t="s">
        <v>541</v>
      </c>
      <c r="C589" s="243" t="s">
        <v>547</v>
      </c>
      <c r="D589" s="243" t="s">
        <v>548</v>
      </c>
      <c r="E589" s="243" t="s">
        <v>24</v>
      </c>
      <c r="F589" s="243" t="s">
        <v>24</v>
      </c>
      <c r="G589" s="244">
        <v>104</v>
      </c>
      <c r="H589" s="244">
        <v>64</v>
      </c>
      <c r="I589" s="66">
        <f t="shared" si="75"/>
        <v>168</v>
      </c>
      <c r="J589" s="68">
        <f t="shared" si="76"/>
        <v>16</v>
      </c>
      <c r="K589" s="61">
        <f t="shared" si="77"/>
        <v>19</v>
      </c>
      <c r="L589" s="69">
        <f t="shared" si="78"/>
        <v>29</v>
      </c>
      <c r="M589" s="71">
        <f t="shared" si="79"/>
        <v>252</v>
      </c>
    </row>
    <row r="590" spans="1:13" x14ac:dyDescent="0.2">
      <c r="A590" s="54">
        <v>346</v>
      </c>
      <c r="B590" s="57" t="s">
        <v>541</v>
      </c>
      <c r="C590" s="58" t="s">
        <v>223</v>
      </c>
      <c r="D590" s="58" t="s">
        <v>549</v>
      </c>
      <c r="E590" s="58" t="s">
        <v>27</v>
      </c>
      <c r="F590" s="58" t="s">
        <v>75</v>
      </c>
      <c r="G590" s="59">
        <v>161</v>
      </c>
      <c r="H590" s="60">
        <v>69</v>
      </c>
      <c r="I590" s="66">
        <f t="shared" si="75"/>
        <v>230</v>
      </c>
      <c r="J590" s="68">
        <f t="shared" si="76"/>
        <v>17</v>
      </c>
      <c r="K590" s="61">
        <v>19</v>
      </c>
      <c r="L590" s="69">
        <f t="shared" si="78"/>
        <v>33</v>
      </c>
      <c r="M590" s="71">
        <f t="shared" si="79"/>
        <v>345</v>
      </c>
    </row>
    <row r="591" spans="1:13" x14ac:dyDescent="0.2">
      <c r="A591" s="54">
        <v>346</v>
      </c>
      <c r="B591" s="57" t="s">
        <v>541</v>
      </c>
      <c r="C591" s="58" t="s">
        <v>223</v>
      </c>
      <c r="D591" s="58" t="s">
        <v>549</v>
      </c>
      <c r="E591" s="58" t="s">
        <v>76</v>
      </c>
      <c r="F591" s="58" t="s">
        <v>54</v>
      </c>
      <c r="G591" s="59">
        <v>154</v>
      </c>
      <c r="H591" s="60">
        <v>69</v>
      </c>
      <c r="I591" s="66">
        <f t="shared" si="75"/>
        <v>223</v>
      </c>
      <c r="J591" s="68">
        <f t="shared" si="76"/>
        <v>17</v>
      </c>
      <c r="K591" s="61">
        <v>19</v>
      </c>
      <c r="L591" s="69">
        <f t="shared" si="78"/>
        <v>33</v>
      </c>
      <c r="M591" s="71">
        <f t="shared" si="79"/>
        <v>335</v>
      </c>
    </row>
    <row r="592" spans="1:13" x14ac:dyDescent="0.2">
      <c r="A592" s="54">
        <v>346</v>
      </c>
      <c r="B592" s="57" t="s">
        <v>541</v>
      </c>
      <c r="C592" s="58" t="s">
        <v>223</v>
      </c>
      <c r="D592" s="58" t="s">
        <v>549</v>
      </c>
      <c r="E592" s="58" t="s">
        <v>55</v>
      </c>
      <c r="F592" s="58" t="s">
        <v>34</v>
      </c>
      <c r="G592" s="59">
        <v>161</v>
      </c>
      <c r="H592" s="60">
        <v>69</v>
      </c>
      <c r="I592" s="66">
        <f t="shared" si="75"/>
        <v>230</v>
      </c>
      <c r="J592" s="68">
        <f t="shared" si="76"/>
        <v>17</v>
      </c>
      <c r="K592" s="61">
        <v>19</v>
      </c>
      <c r="L592" s="69">
        <f t="shared" si="78"/>
        <v>33</v>
      </c>
      <c r="M592" s="71">
        <f t="shared" si="79"/>
        <v>345</v>
      </c>
    </row>
    <row r="593" spans="1:13" x14ac:dyDescent="0.2">
      <c r="A593" s="53">
        <v>348</v>
      </c>
      <c r="B593" s="62" t="s">
        <v>541</v>
      </c>
      <c r="C593" s="63" t="s">
        <v>550</v>
      </c>
      <c r="D593" s="63" t="s">
        <v>550</v>
      </c>
      <c r="E593" s="63" t="s">
        <v>27</v>
      </c>
      <c r="F593" s="63" t="s">
        <v>30</v>
      </c>
      <c r="G593" s="64">
        <v>99</v>
      </c>
      <c r="H593" s="60">
        <v>64</v>
      </c>
      <c r="I593" s="66">
        <f t="shared" si="75"/>
        <v>163</v>
      </c>
      <c r="J593" s="68">
        <f t="shared" si="76"/>
        <v>16</v>
      </c>
      <c r="K593" s="61">
        <f t="shared" si="77"/>
        <v>19</v>
      </c>
      <c r="L593" s="69">
        <f t="shared" si="78"/>
        <v>29</v>
      </c>
      <c r="M593" s="71">
        <f t="shared" si="79"/>
        <v>245</v>
      </c>
    </row>
    <row r="594" spans="1:13" x14ac:dyDescent="0.2">
      <c r="A594" s="53">
        <v>348</v>
      </c>
      <c r="B594" s="62" t="s">
        <v>541</v>
      </c>
      <c r="C594" s="63" t="s">
        <v>550</v>
      </c>
      <c r="D594" s="63" t="s">
        <v>550</v>
      </c>
      <c r="E594" s="63" t="s">
        <v>31</v>
      </c>
      <c r="F594" s="63" t="s">
        <v>32</v>
      </c>
      <c r="G594" s="64">
        <v>139</v>
      </c>
      <c r="H594" s="60">
        <v>64</v>
      </c>
      <c r="I594" s="66">
        <f t="shared" si="75"/>
        <v>203</v>
      </c>
      <c r="J594" s="68">
        <f t="shared" si="76"/>
        <v>16</v>
      </c>
      <c r="K594" s="61">
        <f t="shared" si="77"/>
        <v>19</v>
      </c>
      <c r="L594" s="69">
        <f t="shared" si="78"/>
        <v>29</v>
      </c>
      <c r="M594" s="71">
        <f t="shared" si="79"/>
        <v>305</v>
      </c>
    </row>
    <row r="595" spans="1:13" x14ac:dyDescent="0.2">
      <c r="A595" s="53">
        <v>348</v>
      </c>
      <c r="B595" s="62" t="s">
        <v>541</v>
      </c>
      <c r="C595" s="63" t="s">
        <v>550</v>
      </c>
      <c r="D595" s="63" t="s">
        <v>550</v>
      </c>
      <c r="E595" s="63" t="s">
        <v>33</v>
      </c>
      <c r="F595" s="63" t="s">
        <v>34</v>
      </c>
      <c r="G595" s="64">
        <v>99</v>
      </c>
      <c r="H595" s="60">
        <v>64</v>
      </c>
      <c r="I595" s="66">
        <f t="shared" si="75"/>
        <v>163</v>
      </c>
      <c r="J595" s="68">
        <f t="shared" si="76"/>
        <v>16</v>
      </c>
      <c r="K595" s="61">
        <f t="shared" si="77"/>
        <v>19</v>
      </c>
      <c r="L595" s="69">
        <f t="shared" si="78"/>
        <v>29</v>
      </c>
      <c r="M595" s="71">
        <f t="shared" si="79"/>
        <v>245</v>
      </c>
    </row>
    <row r="596" spans="1:13" x14ac:dyDescent="0.2">
      <c r="A596" s="54">
        <v>350</v>
      </c>
      <c r="B596" s="57" t="s">
        <v>541</v>
      </c>
      <c r="C596" s="58" t="s">
        <v>659</v>
      </c>
      <c r="D596" s="58" t="s">
        <v>551</v>
      </c>
      <c r="E596" s="58" t="s">
        <v>24</v>
      </c>
      <c r="F596" s="58" t="s">
        <v>24</v>
      </c>
      <c r="G596" s="59">
        <v>122</v>
      </c>
      <c r="H596" s="60">
        <v>69</v>
      </c>
      <c r="I596" s="66">
        <f t="shared" si="75"/>
        <v>191</v>
      </c>
      <c r="J596" s="68">
        <f>ROUND(H596*25%,0)</f>
        <v>17</v>
      </c>
      <c r="K596" s="61">
        <v>19</v>
      </c>
      <c r="L596" s="69">
        <f>H596-SUM(J596,K596)</f>
        <v>33</v>
      </c>
      <c r="M596" s="71">
        <f t="shared" si="79"/>
        <v>287</v>
      </c>
    </row>
    <row r="597" spans="1:13" x14ac:dyDescent="0.2">
      <c r="A597" s="53">
        <v>471</v>
      </c>
      <c r="B597" s="62" t="s">
        <v>541</v>
      </c>
      <c r="C597" s="63" t="s">
        <v>552</v>
      </c>
      <c r="D597" s="63" t="s">
        <v>553</v>
      </c>
      <c r="E597" s="63" t="s">
        <v>24</v>
      </c>
      <c r="F597" s="63" t="s">
        <v>24</v>
      </c>
      <c r="G597" s="64">
        <v>183</v>
      </c>
      <c r="H597" s="60">
        <v>64</v>
      </c>
      <c r="I597" s="66">
        <f t="shared" si="75"/>
        <v>247</v>
      </c>
      <c r="J597" s="68">
        <f t="shared" si="76"/>
        <v>16</v>
      </c>
      <c r="K597" s="61">
        <f t="shared" si="77"/>
        <v>19</v>
      </c>
      <c r="L597" s="69">
        <f t="shared" si="78"/>
        <v>29</v>
      </c>
      <c r="M597" s="71">
        <f t="shared" si="79"/>
        <v>371</v>
      </c>
    </row>
    <row r="598" spans="1:13" x14ac:dyDescent="0.2">
      <c r="A598" s="54">
        <v>492</v>
      </c>
      <c r="B598" s="57" t="s">
        <v>541</v>
      </c>
      <c r="C598" s="58" t="s">
        <v>554</v>
      </c>
      <c r="D598" s="58" t="s">
        <v>555</v>
      </c>
      <c r="E598" s="58" t="s">
        <v>24</v>
      </c>
      <c r="F598" s="58" t="s">
        <v>24</v>
      </c>
      <c r="G598" s="59">
        <v>134</v>
      </c>
      <c r="H598" s="60">
        <v>59</v>
      </c>
      <c r="I598" s="66">
        <f t="shared" si="75"/>
        <v>193</v>
      </c>
      <c r="J598" s="68">
        <v>14</v>
      </c>
      <c r="K598" s="61">
        <v>17</v>
      </c>
      <c r="L598" s="69">
        <f t="shared" si="78"/>
        <v>28</v>
      </c>
      <c r="M598" s="71">
        <f t="shared" si="79"/>
        <v>290</v>
      </c>
    </row>
    <row r="599" spans="1:13" x14ac:dyDescent="0.2">
      <c r="A599" s="53">
        <v>354</v>
      </c>
      <c r="B599" s="62" t="s">
        <v>541</v>
      </c>
      <c r="C599" s="63" t="s">
        <v>556</v>
      </c>
      <c r="D599" s="63" t="s">
        <v>557</v>
      </c>
      <c r="E599" s="63" t="s">
        <v>24</v>
      </c>
      <c r="F599" s="63" t="s">
        <v>24</v>
      </c>
      <c r="G599" s="64">
        <v>122</v>
      </c>
      <c r="H599" s="60">
        <v>64</v>
      </c>
      <c r="I599" s="66">
        <f t="shared" si="75"/>
        <v>186</v>
      </c>
      <c r="J599" s="68">
        <f t="shared" si="76"/>
        <v>16</v>
      </c>
      <c r="K599" s="61">
        <f t="shared" si="77"/>
        <v>19</v>
      </c>
      <c r="L599" s="69">
        <f t="shared" si="78"/>
        <v>29</v>
      </c>
      <c r="M599" s="71">
        <f t="shared" si="79"/>
        <v>279</v>
      </c>
    </row>
    <row r="600" spans="1:13" x14ac:dyDescent="0.2">
      <c r="A600" s="54">
        <v>355</v>
      </c>
      <c r="B600" s="57" t="s">
        <v>541</v>
      </c>
      <c r="C600" s="58" t="s">
        <v>558</v>
      </c>
      <c r="D600" s="58" t="s">
        <v>533</v>
      </c>
      <c r="E600" s="58" t="s">
        <v>24</v>
      </c>
      <c r="F600" s="58" t="s">
        <v>24</v>
      </c>
      <c r="G600" s="59">
        <v>102</v>
      </c>
      <c r="H600" s="60">
        <v>64</v>
      </c>
      <c r="I600" s="66">
        <f t="shared" si="75"/>
        <v>166</v>
      </c>
      <c r="J600" s="68">
        <f t="shared" si="76"/>
        <v>16</v>
      </c>
      <c r="K600" s="61">
        <f t="shared" si="77"/>
        <v>19</v>
      </c>
      <c r="L600" s="69">
        <f t="shared" si="78"/>
        <v>29</v>
      </c>
      <c r="M600" s="71">
        <f t="shared" si="79"/>
        <v>249</v>
      </c>
    </row>
    <row r="601" spans="1:13" x14ac:dyDescent="0.2">
      <c r="A601" s="53">
        <v>356</v>
      </c>
      <c r="B601" s="62" t="s">
        <v>541</v>
      </c>
      <c r="C601" s="63" t="s">
        <v>559</v>
      </c>
      <c r="D601" s="63" t="s">
        <v>560</v>
      </c>
      <c r="E601" s="63" t="s">
        <v>24</v>
      </c>
      <c r="F601" s="63" t="s">
        <v>24</v>
      </c>
      <c r="G601" s="64">
        <v>124</v>
      </c>
      <c r="H601" s="60">
        <v>64</v>
      </c>
      <c r="I601" s="66">
        <f t="shared" si="75"/>
        <v>188</v>
      </c>
      <c r="J601" s="68">
        <f t="shared" si="76"/>
        <v>16</v>
      </c>
      <c r="K601" s="61">
        <f t="shared" si="77"/>
        <v>19</v>
      </c>
      <c r="L601" s="69">
        <f t="shared" si="78"/>
        <v>29</v>
      </c>
      <c r="M601" s="71">
        <f t="shared" si="79"/>
        <v>282</v>
      </c>
    </row>
    <row r="602" spans="1:13" x14ac:dyDescent="0.2">
      <c r="A602" s="54">
        <v>357</v>
      </c>
      <c r="B602" s="57" t="s">
        <v>541</v>
      </c>
      <c r="C602" s="58" t="s">
        <v>561</v>
      </c>
      <c r="D602" s="58" t="s">
        <v>562</v>
      </c>
      <c r="E602" s="58" t="s">
        <v>27</v>
      </c>
      <c r="F602" s="58" t="s">
        <v>28</v>
      </c>
      <c r="G602" s="59">
        <v>99</v>
      </c>
      <c r="H602" s="60">
        <v>59</v>
      </c>
      <c r="I602" s="66">
        <f t="shared" si="75"/>
        <v>158</v>
      </c>
      <c r="J602" s="68">
        <v>14</v>
      </c>
      <c r="K602" s="61">
        <v>17</v>
      </c>
      <c r="L602" s="69">
        <f t="shared" si="78"/>
        <v>28</v>
      </c>
      <c r="M602" s="71">
        <f t="shared" si="79"/>
        <v>237</v>
      </c>
    </row>
    <row r="603" spans="1:13" x14ac:dyDescent="0.2">
      <c r="A603" s="54">
        <v>357</v>
      </c>
      <c r="B603" s="57" t="s">
        <v>541</v>
      </c>
      <c r="C603" s="58" t="s">
        <v>561</v>
      </c>
      <c r="D603" s="58" t="s">
        <v>562</v>
      </c>
      <c r="E603" s="58" t="s">
        <v>29</v>
      </c>
      <c r="F603" s="58" t="s">
        <v>32</v>
      </c>
      <c r="G603" s="59">
        <v>115</v>
      </c>
      <c r="H603" s="60">
        <v>59</v>
      </c>
      <c r="I603" s="66">
        <f t="shared" si="75"/>
        <v>174</v>
      </c>
      <c r="J603" s="68">
        <v>14</v>
      </c>
      <c r="K603" s="61">
        <v>17</v>
      </c>
      <c r="L603" s="69">
        <f t="shared" si="78"/>
        <v>28</v>
      </c>
      <c r="M603" s="71">
        <f t="shared" si="79"/>
        <v>261</v>
      </c>
    </row>
    <row r="604" spans="1:13" x14ac:dyDescent="0.2">
      <c r="A604" s="54">
        <v>357</v>
      </c>
      <c r="B604" s="57" t="s">
        <v>541</v>
      </c>
      <c r="C604" s="58" t="s">
        <v>561</v>
      </c>
      <c r="D604" s="58" t="s">
        <v>562</v>
      </c>
      <c r="E604" s="58" t="s">
        <v>33</v>
      </c>
      <c r="F604" s="58" t="s">
        <v>34</v>
      </c>
      <c r="G604" s="59">
        <v>99</v>
      </c>
      <c r="H604" s="60">
        <v>59</v>
      </c>
      <c r="I604" s="66">
        <f t="shared" si="75"/>
        <v>158</v>
      </c>
      <c r="J604" s="68">
        <v>14</v>
      </c>
      <c r="K604" s="61">
        <v>17</v>
      </c>
      <c r="L604" s="69">
        <f t="shared" si="78"/>
        <v>28</v>
      </c>
      <c r="M604" s="71">
        <f t="shared" si="79"/>
        <v>237</v>
      </c>
    </row>
    <row r="605" spans="1:13" x14ac:dyDescent="0.2">
      <c r="A605" s="53">
        <v>358</v>
      </c>
      <c r="B605" s="62" t="s">
        <v>541</v>
      </c>
      <c r="C605" s="63" t="s">
        <v>563</v>
      </c>
      <c r="D605" s="63" t="s">
        <v>564</v>
      </c>
      <c r="E605" s="63" t="s">
        <v>27</v>
      </c>
      <c r="F605" s="63" t="s">
        <v>28</v>
      </c>
      <c r="G605" s="64">
        <v>107</v>
      </c>
      <c r="H605" s="60">
        <v>64</v>
      </c>
      <c r="I605" s="66">
        <f t="shared" si="75"/>
        <v>171</v>
      </c>
      <c r="J605" s="68">
        <f t="shared" si="76"/>
        <v>16</v>
      </c>
      <c r="K605" s="61">
        <f t="shared" si="77"/>
        <v>19</v>
      </c>
      <c r="L605" s="69">
        <f t="shared" si="78"/>
        <v>29</v>
      </c>
      <c r="M605" s="71">
        <f t="shared" si="79"/>
        <v>257</v>
      </c>
    </row>
    <row r="606" spans="1:13" x14ac:dyDescent="0.2">
      <c r="A606" s="53">
        <v>358</v>
      </c>
      <c r="B606" s="62" t="s">
        <v>541</v>
      </c>
      <c r="C606" s="63" t="s">
        <v>563</v>
      </c>
      <c r="D606" s="63" t="s">
        <v>564</v>
      </c>
      <c r="E606" s="63" t="s">
        <v>29</v>
      </c>
      <c r="F606" s="63" t="s">
        <v>46</v>
      </c>
      <c r="G606" s="64">
        <v>123</v>
      </c>
      <c r="H606" s="60">
        <v>64</v>
      </c>
      <c r="I606" s="66">
        <f t="shared" si="75"/>
        <v>187</v>
      </c>
      <c r="J606" s="68">
        <f t="shared" si="76"/>
        <v>16</v>
      </c>
      <c r="K606" s="61">
        <f t="shared" si="77"/>
        <v>19</v>
      </c>
      <c r="L606" s="69">
        <f t="shared" si="78"/>
        <v>29</v>
      </c>
      <c r="M606" s="71">
        <f t="shared" si="79"/>
        <v>281</v>
      </c>
    </row>
    <row r="607" spans="1:13" x14ac:dyDescent="0.2">
      <c r="A607" s="53">
        <v>358</v>
      </c>
      <c r="B607" s="62" t="s">
        <v>541</v>
      </c>
      <c r="C607" s="63" t="s">
        <v>563</v>
      </c>
      <c r="D607" s="63" t="s">
        <v>564</v>
      </c>
      <c r="E607" s="63" t="s">
        <v>47</v>
      </c>
      <c r="F607" s="63" t="s">
        <v>34</v>
      </c>
      <c r="G607" s="64">
        <v>107</v>
      </c>
      <c r="H607" s="60">
        <v>64</v>
      </c>
      <c r="I607" s="66">
        <f t="shared" si="75"/>
        <v>171</v>
      </c>
      <c r="J607" s="68">
        <f t="shared" si="76"/>
        <v>16</v>
      </c>
      <c r="K607" s="61">
        <f t="shared" si="77"/>
        <v>19</v>
      </c>
      <c r="L607" s="69">
        <f t="shared" si="78"/>
        <v>29</v>
      </c>
      <c r="M607" s="71">
        <f t="shared" si="79"/>
        <v>257</v>
      </c>
    </row>
    <row r="608" spans="1:13" x14ac:dyDescent="0.2">
      <c r="A608" s="54">
        <v>474</v>
      </c>
      <c r="B608" s="57" t="s">
        <v>565</v>
      </c>
      <c r="C608" s="58" t="s">
        <v>566</v>
      </c>
      <c r="D608" s="58" t="s">
        <v>138</v>
      </c>
      <c r="E608" s="58" t="s">
        <v>27</v>
      </c>
      <c r="F608" s="58" t="s">
        <v>44</v>
      </c>
      <c r="G608" s="59">
        <v>208</v>
      </c>
      <c r="H608" s="60">
        <v>69</v>
      </c>
      <c r="I608" s="66">
        <f t="shared" si="75"/>
        <v>277</v>
      </c>
      <c r="J608" s="68">
        <f t="shared" si="76"/>
        <v>17</v>
      </c>
      <c r="K608" s="61">
        <v>19</v>
      </c>
      <c r="L608" s="69">
        <f t="shared" si="78"/>
        <v>33</v>
      </c>
      <c r="M608" s="71">
        <f t="shared" si="79"/>
        <v>416</v>
      </c>
    </row>
    <row r="609" spans="1:13" x14ac:dyDescent="0.2">
      <c r="A609" s="54">
        <v>474</v>
      </c>
      <c r="B609" s="57" t="s">
        <v>565</v>
      </c>
      <c r="C609" s="58" t="s">
        <v>566</v>
      </c>
      <c r="D609" s="58" t="s">
        <v>138</v>
      </c>
      <c r="E609" s="58" t="s">
        <v>45</v>
      </c>
      <c r="F609" s="58" t="s">
        <v>28</v>
      </c>
      <c r="G609" s="59">
        <v>105</v>
      </c>
      <c r="H609" s="60">
        <v>69</v>
      </c>
      <c r="I609" s="66">
        <f t="shared" si="75"/>
        <v>174</v>
      </c>
      <c r="J609" s="68">
        <f t="shared" si="76"/>
        <v>17</v>
      </c>
      <c r="K609" s="61">
        <v>19</v>
      </c>
      <c r="L609" s="69">
        <f t="shared" si="78"/>
        <v>33</v>
      </c>
      <c r="M609" s="71">
        <f t="shared" si="79"/>
        <v>261</v>
      </c>
    </row>
    <row r="610" spans="1:13" x14ac:dyDescent="0.2">
      <c r="A610" s="54">
        <v>474</v>
      </c>
      <c r="B610" s="57" t="s">
        <v>565</v>
      </c>
      <c r="C610" s="58" t="s">
        <v>566</v>
      </c>
      <c r="D610" s="58" t="s">
        <v>138</v>
      </c>
      <c r="E610" s="58" t="s">
        <v>29</v>
      </c>
      <c r="F610" s="58" t="s">
        <v>34</v>
      </c>
      <c r="G610" s="59">
        <v>208</v>
      </c>
      <c r="H610" s="60">
        <v>69</v>
      </c>
      <c r="I610" s="66">
        <f t="shared" si="75"/>
        <v>277</v>
      </c>
      <c r="J610" s="68">
        <f t="shared" si="76"/>
        <v>17</v>
      </c>
      <c r="K610" s="61">
        <v>19</v>
      </c>
      <c r="L610" s="69">
        <f t="shared" si="78"/>
        <v>33</v>
      </c>
      <c r="M610" s="71">
        <f t="shared" si="79"/>
        <v>416</v>
      </c>
    </row>
    <row r="611" spans="1:13" x14ac:dyDescent="0.2">
      <c r="A611" s="53">
        <v>360</v>
      </c>
      <c r="B611" s="62" t="s">
        <v>565</v>
      </c>
      <c r="C611" s="63" t="s">
        <v>567</v>
      </c>
      <c r="D611" s="63" t="s">
        <v>141</v>
      </c>
      <c r="E611" s="63" t="s">
        <v>27</v>
      </c>
      <c r="F611" s="63" t="s">
        <v>75</v>
      </c>
      <c r="G611" s="64">
        <v>182</v>
      </c>
      <c r="H611" s="60">
        <v>79</v>
      </c>
      <c r="I611" s="66">
        <f t="shared" si="75"/>
        <v>261</v>
      </c>
      <c r="J611" s="68">
        <v>19</v>
      </c>
      <c r="K611" s="61">
        <v>22</v>
      </c>
      <c r="L611" s="69">
        <f t="shared" si="78"/>
        <v>38</v>
      </c>
      <c r="M611" s="71">
        <f t="shared" si="79"/>
        <v>392</v>
      </c>
    </row>
    <row r="612" spans="1:13" x14ac:dyDescent="0.2">
      <c r="A612" s="53">
        <v>360</v>
      </c>
      <c r="B612" s="62" t="s">
        <v>565</v>
      </c>
      <c r="C612" s="63" t="s">
        <v>567</v>
      </c>
      <c r="D612" s="63" t="s">
        <v>141</v>
      </c>
      <c r="E612" s="63" t="s">
        <v>76</v>
      </c>
      <c r="F612" s="63" t="s">
        <v>52</v>
      </c>
      <c r="G612" s="64">
        <v>342</v>
      </c>
      <c r="H612" s="60">
        <v>79</v>
      </c>
      <c r="I612" s="66">
        <f t="shared" si="75"/>
        <v>421</v>
      </c>
      <c r="J612" s="68">
        <v>19</v>
      </c>
      <c r="K612" s="61">
        <v>22</v>
      </c>
      <c r="L612" s="69">
        <f t="shared" si="78"/>
        <v>38</v>
      </c>
      <c r="M612" s="71">
        <f t="shared" si="79"/>
        <v>632</v>
      </c>
    </row>
    <row r="613" spans="1:13" x14ac:dyDescent="0.2">
      <c r="A613" s="53">
        <v>360</v>
      </c>
      <c r="B613" s="62" t="s">
        <v>565</v>
      </c>
      <c r="C613" s="63" t="s">
        <v>567</v>
      </c>
      <c r="D613" s="63" t="s">
        <v>141</v>
      </c>
      <c r="E613" s="63" t="s">
        <v>53</v>
      </c>
      <c r="F613" s="63" t="s">
        <v>34</v>
      </c>
      <c r="G613" s="64">
        <v>182</v>
      </c>
      <c r="H613" s="60">
        <v>79</v>
      </c>
      <c r="I613" s="66">
        <f t="shared" si="75"/>
        <v>261</v>
      </c>
      <c r="J613" s="68">
        <v>19</v>
      </c>
      <c r="K613" s="61">
        <v>22</v>
      </c>
      <c r="L613" s="69">
        <f t="shared" si="78"/>
        <v>38</v>
      </c>
      <c r="M613" s="71">
        <f t="shared" si="79"/>
        <v>392</v>
      </c>
    </row>
    <row r="614" spans="1:13" x14ac:dyDescent="0.2">
      <c r="A614" s="54">
        <v>361</v>
      </c>
      <c r="B614" s="57" t="s">
        <v>565</v>
      </c>
      <c r="C614" s="58" t="s">
        <v>568</v>
      </c>
      <c r="D614" s="58" t="s">
        <v>569</v>
      </c>
      <c r="E614" s="58" t="s">
        <v>24</v>
      </c>
      <c r="F614" s="58" t="s">
        <v>24</v>
      </c>
      <c r="G614" s="59">
        <v>101</v>
      </c>
      <c r="H614" s="60">
        <v>64</v>
      </c>
      <c r="I614" s="66">
        <f t="shared" si="75"/>
        <v>165</v>
      </c>
      <c r="J614" s="68">
        <f t="shared" si="76"/>
        <v>16</v>
      </c>
      <c r="K614" s="61">
        <f t="shared" si="77"/>
        <v>19</v>
      </c>
      <c r="L614" s="69">
        <f t="shared" si="78"/>
        <v>29</v>
      </c>
      <c r="M614" s="71">
        <f t="shared" si="79"/>
        <v>248</v>
      </c>
    </row>
    <row r="615" spans="1:13" x14ac:dyDescent="0.2">
      <c r="A615" s="53">
        <v>362</v>
      </c>
      <c r="B615" s="62" t="s">
        <v>565</v>
      </c>
      <c r="C615" s="63" t="s">
        <v>570</v>
      </c>
      <c r="D615" s="63" t="s">
        <v>571</v>
      </c>
      <c r="E615" s="63" t="s">
        <v>24</v>
      </c>
      <c r="F615" s="63" t="s">
        <v>24</v>
      </c>
      <c r="G615" s="64">
        <v>128</v>
      </c>
      <c r="H615" s="60">
        <v>64</v>
      </c>
      <c r="I615" s="66">
        <f t="shared" si="75"/>
        <v>192</v>
      </c>
      <c r="J615" s="68">
        <f t="shared" si="76"/>
        <v>16</v>
      </c>
      <c r="K615" s="61">
        <f t="shared" si="77"/>
        <v>19</v>
      </c>
      <c r="L615" s="69">
        <f t="shared" si="78"/>
        <v>29</v>
      </c>
      <c r="M615" s="71">
        <f t="shared" si="79"/>
        <v>288</v>
      </c>
    </row>
    <row r="616" spans="1:13" x14ac:dyDescent="0.2">
      <c r="A616" s="54">
        <v>459</v>
      </c>
      <c r="B616" s="57" t="s">
        <v>572</v>
      </c>
      <c r="C616" s="58" t="s">
        <v>573</v>
      </c>
      <c r="D616" s="58" t="s">
        <v>504</v>
      </c>
      <c r="E616" s="58" t="s">
        <v>27</v>
      </c>
      <c r="F616" s="58" t="s">
        <v>44</v>
      </c>
      <c r="G616" s="59">
        <v>123</v>
      </c>
      <c r="H616" s="60">
        <v>59</v>
      </c>
      <c r="I616" s="66">
        <f t="shared" si="75"/>
        <v>182</v>
      </c>
      <c r="J616" s="68">
        <v>14</v>
      </c>
      <c r="K616" s="61">
        <v>17</v>
      </c>
      <c r="L616" s="69">
        <f t="shared" si="78"/>
        <v>28</v>
      </c>
      <c r="M616" s="71">
        <f t="shared" si="79"/>
        <v>273</v>
      </c>
    </row>
    <row r="617" spans="1:13" x14ac:dyDescent="0.2">
      <c r="A617" s="54">
        <v>459</v>
      </c>
      <c r="B617" s="57" t="s">
        <v>572</v>
      </c>
      <c r="C617" s="58" t="s">
        <v>573</v>
      </c>
      <c r="D617" s="58" t="s">
        <v>504</v>
      </c>
      <c r="E617" s="58" t="s">
        <v>45</v>
      </c>
      <c r="F617" s="58" t="s">
        <v>77</v>
      </c>
      <c r="G617" s="59">
        <v>105</v>
      </c>
      <c r="H617" s="60">
        <v>59</v>
      </c>
      <c r="I617" s="66">
        <f t="shared" si="75"/>
        <v>164</v>
      </c>
      <c r="J617" s="68">
        <v>14</v>
      </c>
      <c r="K617" s="61">
        <v>17</v>
      </c>
      <c r="L617" s="69">
        <f t="shared" si="78"/>
        <v>28</v>
      </c>
      <c r="M617" s="71">
        <f t="shared" si="79"/>
        <v>246</v>
      </c>
    </row>
    <row r="618" spans="1:13" x14ac:dyDescent="0.2">
      <c r="A618" s="54">
        <v>459</v>
      </c>
      <c r="B618" s="57" t="s">
        <v>572</v>
      </c>
      <c r="C618" s="58" t="s">
        <v>573</v>
      </c>
      <c r="D618" s="58" t="s">
        <v>504</v>
      </c>
      <c r="E618" s="58" t="s">
        <v>78</v>
      </c>
      <c r="F618" s="58" t="s">
        <v>34</v>
      </c>
      <c r="G618" s="59">
        <v>123</v>
      </c>
      <c r="H618" s="60">
        <v>59</v>
      </c>
      <c r="I618" s="66">
        <f t="shared" si="75"/>
        <v>182</v>
      </c>
      <c r="J618" s="68">
        <v>14</v>
      </c>
      <c r="K618" s="61">
        <v>17</v>
      </c>
      <c r="L618" s="69">
        <f t="shared" si="78"/>
        <v>28</v>
      </c>
      <c r="M618" s="71">
        <f t="shared" si="79"/>
        <v>273</v>
      </c>
    </row>
    <row r="619" spans="1:13" x14ac:dyDescent="0.2">
      <c r="A619" s="53">
        <v>363</v>
      </c>
      <c r="B619" s="62" t="s">
        <v>572</v>
      </c>
      <c r="C619" s="63" t="s">
        <v>574</v>
      </c>
      <c r="D619" s="63" t="s">
        <v>575</v>
      </c>
      <c r="E619" s="63" t="s">
        <v>24</v>
      </c>
      <c r="F619" s="63" t="s">
        <v>24</v>
      </c>
      <c r="G619" s="64">
        <v>126</v>
      </c>
      <c r="H619" s="60">
        <v>69</v>
      </c>
      <c r="I619" s="66">
        <f t="shared" si="75"/>
        <v>195</v>
      </c>
      <c r="J619" s="68">
        <f t="shared" ref="J619:J620" si="80">ROUND(H619*25%,0)</f>
        <v>17</v>
      </c>
      <c r="K619" s="61">
        <v>19</v>
      </c>
      <c r="L619" s="69">
        <f t="shared" si="78"/>
        <v>33</v>
      </c>
      <c r="M619" s="71">
        <f t="shared" si="79"/>
        <v>293</v>
      </c>
    </row>
    <row r="620" spans="1:13" x14ac:dyDescent="0.2">
      <c r="A620" s="54">
        <v>428</v>
      </c>
      <c r="B620" s="57" t="s">
        <v>572</v>
      </c>
      <c r="C620" s="58" t="s">
        <v>576</v>
      </c>
      <c r="D620" s="58" t="s">
        <v>576</v>
      </c>
      <c r="E620" s="58" t="s">
        <v>24</v>
      </c>
      <c r="F620" s="58" t="s">
        <v>24</v>
      </c>
      <c r="G620" s="59">
        <v>116</v>
      </c>
      <c r="H620" s="60">
        <v>69</v>
      </c>
      <c r="I620" s="66">
        <f t="shared" si="75"/>
        <v>185</v>
      </c>
      <c r="J620" s="68">
        <f t="shared" si="80"/>
        <v>17</v>
      </c>
      <c r="K620" s="61">
        <v>19</v>
      </c>
      <c r="L620" s="69">
        <f t="shared" si="78"/>
        <v>33</v>
      </c>
      <c r="M620" s="71">
        <f t="shared" si="79"/>
        <v>278</v>
      </c>
    </row>
    <row r="621" spans="1:13" x14ac:dyDescent="0.2">
      <c r="A621" s="53">
        <v>365</v>
      </c>
      <c r="B621" s="62" t="s">
        <v>572</v>
      </c>
      <c r="C621" s="63" t="s">
        <v>577</v>
      </c>
      <c r="D621" s="63" t="s">
        <v>578</v>
      </c>
      <c r="E621" s="63" t="s">
        <v>24</v>
      </c>
      <c r="F621" s="63" t="s">
        <v>24</v>
      </c>
      <c r="G621" s="64">
        <v>105</v>
      </c>
      <c r="H621" s="60">
        <v>64</v>
      </c>
      <c r="I621" s="66">
        <f t="shared" si="75"/>
        <v>169</v>
      </c>
      <c r="J621" s="68">
        <f t="shared" si="76"/>
        <v>16</v>
      </c>
      <c r="K621" s="61">
        <f t="shared" si="77"/>
        <v>19</v>
      </c>
      <c r="L621" s="69">
        <f t="shared" si="78"/>
        <v>29</v>
      </c>
      <c r="M621" s="71">
        <f t="shared" si="79"/>
        <v>254</v>
      </c>
    </row>
    <row r="622" spans="1:13" x14ac:dyDescent="0.2">
      <c r="A622" s="54">
        <v>368</v>
      </c>
      <c r="B622" s="57" t="s">
        <v>572</v>
      </c>
      <c r="C622" s="58" t="s">
        <v>215</v>
      </c>
      <c r="D622" s="58" t="s">
        <v>579</v>
      </c>
      <c r="E622" s="58" t="s">
        <v>24</v>
      </c>
      <c r="F622" s="58" t="s">
        <v>24</v>
      </c>
      <c r="G622" s="59">
        <v>145</v>
      </c>
      <c r="H622" s="60">
        <v>64</v>
      </c>
      <c r="I622" s="66">
        <f t="shared" si="75"/>
        <v>209</v>
      </c>
      <c r="J622" s="68">
        <f t="shared" si="76"/>
        <v>16</v>
      </c>
      <c r="K622" s="61">
        <f t="shared" si="77"/>
        <v>19</v>
      </c>
      <c r="L622" s="69">
        <f t="shared" si="78"/>
        <v>29</v>
      </c>
      <c r="M622" s="71">
        <f t="shared" si="79"/>
        <v>314</v>
      </c>
    </row>
    <row r="623" spans="1:13" x14ac:dyDescent="0.2">
      <c r="A623" s="53">
        <v>369</v>
      </c>
      <c r="B623" s="62" t="s">
        <v>572</v>
      </c>
      <c r="C623" s="63" t="s">
        <v>580</v>
      </c>
      <c r="D623" s="63" t="s">
        <v>581</v>
      </c>
      <c r="E623" s="63" t="s">
        <v>24</v>
      </c>
      <c r="F623" s="63" t="s">
        <v>24</v>
      </c>
      <c r="G623" s="64">
        <v>122</v>
      </c>
      <c r="H623" s="60">
        <v>59</v>
      </c>
      <c r="I623" s="66">
        <f t="shared" si="75"/>
        <v>181</v>
      </c>
      <c r="J623" s="68">
        <v>14</v>
      </c>
      <c r="K623" s="61">
        <v>17</v>
      </c>
      <c r="L623" s="69">
        <f t="shared" si="78"/>
        <v>28</v>
      </c>
      <c r="M623" s="71">
        <f t="shared" si="79"/>
        <v>272</v>
      </c>
    </row>
    <row r="624" spans="1:13" x14ac:dyDescent="0.2">
      <c r="A624" s="54">
        <v>371</v>
      </c>
      <c r="B624" s="57" t="s">
        <v>572</v>
      </c>
      <c r="C624" s="58" t="s">
        <v>582</v>
      </c>
      <c r="D624" s="58" t="s">
        <v>583</v>
      </c>
      <c r="E624" s="58" t="s">
        <v>27</v>
      </c>
      <c r="F624" s="58" t="s">
        <v>30</v>
      </c>
      <c r="G624" s="59">
        <v>117</v>
      </c>
      <c r="H624" s="60">
        <v>64</v>
      </c>
      <c r="I624" s="66">
        <f t="shared" si="75"/>
        <v>181</v>
      </c>
      <c r="J624" s="68">
        <f t="shared" si="76"/>
        <v>16</v>
      </c>
      <c r="K624" s="61">
        <f t="shared" si="77"/>
        <v>19</v>
      </c>
      <c r="L624" s="69">
        <f t="shared" si="78"/>
        <v>29</v>
      </c>
      <c r="M624" s="71">
        <f t="shared" si="79"/>
        <v>272</v>
      </c>
    </row>
    <row r="625" spans="1:13" x14ac:dyDescent="0.2">
      <c r="A625" s="54">
        <v>371</v>
      </c>
      <c r="B625" s="57" t="s">
        <v>572</v>
      </c>
      <c r="C625" s="58" t="s">
        <v>582</v>
      </c>
      <c r="D625" s="58" t="s">
        <v>583</v>
      </c>
      <c r="E625" s="58" t="s">
        <v>31</v>
      </c>
      <c r="F625" s="58" t="s">
        <v>54</v>
      </c>
      <c r="G625" s="59">
        <v>222</v>
      </c>
      <c r="H625" s="60">
        <v>64</v>
      </c>
      <c r="I625" s="66">
        <f t="shared" si="75"/>
        <v>286</v>
      </c>
      <c r="J625" s="68">
        <f t="shared" si="76"/>
        <v>16</v>
      </c>
      <c r="K625" s="61">
        <f t="shared" si="77"/>
        <v>19</v>
      </c>
      <c r="L625" s="69">
        <f t="shared" si="78"/>
        <v>29</v>
      </c>
      <c r="M625" s="71">
        <f t="shared" si="79"/>
        <v>429</v>
      </c>
    </row>
    <row r="626" spans="1:13" x14ac:dyDescent="0.2">
      <c r="A626" s="54">
        <v>371</v>
      </c>
      <c r="B626" s="57" t="s">
        <v>572</v>
      </c>
      <c r="C626" s="58" t="s">
        <v>582</v>
      </c>
      <c r="D626" s="58" t="s">
        <v>583</v>
      </c>
      <c r="E626" s="58" t="s">
        <v>55</v>
      </c>
      <c r="F626" s="58" t="s">
        <v>34</v>
      </c>
      <c r="G626" s="59">
        <v>117</v>
      </c>
      <c r="H626" s="60">
        <v>64</v>
      </c>
      <c r="I626" s="66">
        <f t="shared" si="75"/>
        <v>181</v>
      </c>
      <c r="J626" s="68">
        <f t="shared" si="76"/>
        <v>16</v>
      </c>
      <c r="K626" s="61">
        <f t="shared" si="77"/>
        <v>19</v>
      </c>
      <c r="L626" s="69">
        <f t="shared" si="78"/>
        <v>29</v>
      </c>
      <c r="M626" s="71">
        <f t="shared" si="79"/>
        <v>272</v>
      </c>
    </row>
    <row r="627" spans="1:13" x14ac:dyDescent="0.2">
      <c r="A627" s="53">
        <v>372</v>
      </c>
      <c r="B627" s="62" t="s">
        <v>572</v>
      </c>
      <c r="C627" s="63" t="s">
        <v>584</v>
      </c>
      <c r="D627" s="63" t="s">
        <v>585</v>
      </c>
      <c r="E627" s="63" t="s">
        <v>27</v>
      </c>
      <c r="F627" s="63" t="s">
        <v>77</v>
      </c>
      <c r="G627" s="64">
        <v>124</v>
      </c>
      <c r="H627" s="60">
        <v>64</v>
      </c>
      <c r="I627" s="66">
        <f t="shared" si="75"/>
        <v>188</v>
      </c>
      <c r="J627" s="68">
        <f t="shared" si="76"/>
        <v>16</v>
      </c>
      <c r="K627" s="61">
        <f t="shared" si="77"/>
        <v>19</v>
      </c>
      <c r="L627" s="69">
        <f t="shared" si="78"/>
        <v>29</v>
      </c>
      <c r="M627" s="71">
        <f t="shared" si="79"/>
        <v>282</v>
      </c>
    </row>
    <row r="628" spans="1:13" x14ac:dyDescent="0.2">
      <c r="A628" s="53">
        <v>372</v>
      </c>
      <c r="B628" s="62" t="s">
        <v>572</v>
      </c>
      <c r="C628" s="63" t="s">
        <v>584</v>
      </c>
      <c r="D628" s="63" t="s">
        <v>585</v>
      </c>
      <c r="E628" s="63" t="s">
        <v>78</v>
      </c>
      <c r="F628" s="63" t="s">
        <v>54</v>
      </c>
      <c r="G628" s="64">
        <v>244</v>
      </c>
      <c r="H628" s="60">
        <v>64</v>
      </c>
      <c r="I628" s="66">
        <f t="shared" si="75"/>
        <v>308</v>
      </c>
      <c r="J628" s="68">
        <f t="shared" si="76"/>
        <v>16</v>
      </c>
      <c r="K628" s="61">
        <f t="shared" si="77"/>
        <v>19</v>
      </c>
      <c r="L628" s="69">
        <f t="shared" si="78"/>
        <v>29</v>
      </c>
      <c r="M628" s="71">
        <f t="shared" si="79"/>
        <v>462</v>
      </c>
    </row>
    <row r="629" spans="1:13" x14ac:dyDescent="0.2">
      <c r="A629" s="53">
        <v>372</v>
      </c>
      <c r="B629" s="62" t="s">
        <v>572</v>
      </c>
      <c r="C629" s="63" t="s">
        <v>584</v>
      </c>
      <c r="D629" s="63" t="s">
        <v>585</v>
      </c>
      <c r="E629" s="63" t="s">
        <v>55</v>
      </c>
      <c r="F629" s="63" t="s">
        <v>34</v>
      </c>
      <c r="G629" s="64">
        <v>124</v>
      </c>
      <c r="H629" s="60">
        <v>64</v>
      </c>
      <c r="I629" s="66">
        <f t="shared" si="75"/>
        <v>188</v>
      </c>
      <c r="J629" s="68">
        <f t="shared" si="76"/>
        <v>16</v>
      </c>
      <c r="K629" s="61">
        <f t="shared" si="77"/>
        <v>19</v>
      </c>
      <c r="L629" s="69">
        <f t="shared" si="78"/>
        <v>29</v>
      </c>
      <c r="M629" s="71">
        <f t="shared" si="79"/>
        <v>282</v>
      </c>
    </row>
    <row r="630" spans="1:13" x14ac:dyDescent="0.2">
      <c r="A630" s="54">
        <v>374</v>
      </c>
      <c r="B630" s="57" t="s">
        <v>572</v>
      </c>
      <c r="C630" s="58" t="s">
        <v>586</v>
      </c>
      <c r="D630" s="58" t="s">
        <v>587</v>
      </c>
      <c r="E630" s="58" t="s">
        <v>27</v>
      </c>
      <c r="F630" s="58" t="s">
        <v>36</v>
      </c>
      <c r="G630" s="59">
        <v>114</v>
      </c>
      <c r="H630" s="60">
        <v>64</v>
      </c>
      <c r="I630" s="66">
        <f t="shared" si="75"/>
        <v>178</v>
      </c>
      <c r="J630" s="68">
        <f t="shared" si="76"/>
        <v>16</v>
      </c>
      <c r="K630" s="61">
        <f t="shared" si="77"/>
        <v>19</v>
      </c>
      <c r="L630" s="69">
        <f t="shared" si="78"/>
        <v>29</v>
      </c>
      <c r="M630" s="71">
        <f t="shared" si="79"/>
        <v>267</v>
      </c>
    </row>
    <row r="631" spans="1:13" x14ac:dyDescent="0.2">
      <c r="A631" s="54">
        <v>374</v>
      </c>
      <c r="B631" s="57" t="s">
        <v>572</v>
      </c>
      <c r="C631" s="58" t="s">
        <v>586</v>
      </c>
      <c r="D631" s="58" t="s">
        <v>587</v>
      </c>
      <c r="E631" s="58" t="s">
        <v>37</v>
      </c>
      <c r="F631" s="58" t="s">
        <v>52</v>
      </c>
      <c r="G631" s="59">
        <v>103</v>
      </c>
      <c r="H631" s="60">
        <v>64</v>
      </c>
      <c r="I631" s="66">
        <f t="shared" si="75"/>
        <v>167</v>
      </c>
      <c r="J631" s="68">
        <f t="shared" si="76"/>
        <v>16</v>
      </c>
      <c r="K631" s="61">
        <f t="shared" si="77"/>
        <v>19</v>
      </c>
      <c r="L631" s="69">
        <f t="shared" si="78"/>
        <v>29</v>
      </c>
      <c r="M631" s="71">
        <f t="shared" si="79"/>
        <v>251</v>
      </c>
    </row>
    <row r="632" spans="1:13" x14ac:dyDescent="0.2">
      <c r="A632" s="54">
        <v>374</v>
      </c>
      <c r="B632" s="57" t="s">
        <v>572</v>
      </c>
      <c r="C632" s="58" t="s">
        <v>586</v>
      </c>
      <c r="D632" s="58" t="s">
        <v>587</v>
      </c>
      <c r="E632" s="58" t="s">
        <v>53</v>
      </c>
      <c r="F632" s="58" t="s">
        <v>54</v>
      </c>
      <c r="G632" s="59">
        <v>130</v>
      </c>
      <c r="H632" s="60">
        <v>64</v>
      </c>
      <c r="I632" s="66">
        <f t="shared" si="75"/>
        <v>194</v>
      </c>
      <c r="J632" s="68">
        <f t="shared" si="76"/>
        <v>16</v>
      </c>
      <c r="K632" s="61">
        <f t="shared" si="77"/>
        <v>19</v>
      </c>
      <c r="L632" s="69">
        <f t="shared" si="78"/>
        <v>29</v>
      </c>
      <c r="M632" s="71">
        <f t="shared" si="79"/>
        <v>291</v>
      </c>
    </row>
    <row r="633" spans="1:13" x14ac:dyDescent="0.2">
      <c r="A633" s="54">
        <v>374</v>
      </c>
      <c r="B633" s="57" t="s">
        <v>572</v>
      </c>
      <c r="C633" s="58" t="s">
        <v>586</v>
      </c>
      <c r="D633" s="58" t="s">
        <v>587</v>
      </c>
      <c r="E633" s="58" t="s">
        <v>55</v>
      </c>
      <c r="F633" s="58" t="s">
        <v>34</v>
      </c>
      <c r="G633" s="59">
        <v>114</v>
      </c>
      <c r="H633" s="60">
        <v>64</v>
      </c>
      <c r="I633" s="66">
        <f t="shared" si="75"/>
        <v>178</v>
      </c>
      <c r="J633" s="68">
        <f t="shared" si="76"/>
        <v>16</v>
      </c>
      <c r="K633" s="61">
        <f t="shared" si="77"/>
        <v>19</v>
      </c>
      <c r="L633" s="69">
        <f t="shared" si="78"/>
        <v>29</v>
      </c>
      <c r="M633" s="71">
        <f t="shared" si="79"/>
        <v>267</v>
      </c>
    </row>
    <row r="634" spans="1:13" x14ac:dyDescent="0.2">
      <c r="A634" s="53">
        <v>377</v>
      </c>
      <c r="B634" s="62" t="s">
        <v>588</v>
      </c>
      <c r="C634" s="63" t="s">
        <v>589</v>
      </c>
      <c r="D634" s="63" t="s">
        <v>590</v>
      </c>
      <c r="E634" s="63" t="s">
        <v>27</v>
      </c>
      <c r="F634" s="63" t="s">
        <v>44</v>
      </c>
      <c r="G634" s="64">
        <v>154</v>
      </c>
      <c r="H634" s="60">
        <v>69</v>
      </c>
      <c r="I634" s="66">
        <f t="shared" si="75"/>
        <v>223</v>
      </c>
      <c r="J634" s="68">
        <f t="shared" si="76"/>
        <v>17</v>
      </c>
      <c r="K634" s="61">
        <v>19</v>
      </c>
      <c r="L634" s="69">
        <f t="shared" si="78"/>
        <v>33</v>
      </c>
      <c r="M634" s="71">
        <f t="shared" si="79"/>
        <v>335</v>
      </c>
    </row>
    <row r="635" spans="1:13" x14ac:dyDescent="0.2">
      <c r="A635" s="53">
        <v>377</v>
      </c>
      <c r="B635" s="62" t="s">
        <v>588</v>
      </c>
      <c r="C635" s="63" t="s">
        <v>589</v>
      </c>
      <c r="D635" s="63" t="s">
        <v>590</v>
      </c>
      <c r="E635" s="63" t="s">
        <v>45</v>
      </c>
      <c r="F635" s="63" t="s">
        <v>30</v>
      </c>
      <c r="G635" s="64">
        <v>111</v>
      </c>
      <c r="H635" s="60">
        <v>69</v>
      </c>
      <c r="I635" s="66">
        <f t="shared" si="75"/>
        <v>180</v>
      </c>
      <c r="J635" s="68">
        <f t="shared" si="76"/>
        <v>17</v>
      </c>
      <c r="K635" s="61">
        <v>19</v>
      </c>
      <c r="L635" s="69">
        <f t="shared" si="78"/>
        <v>33</v>
      </c>
      <c r="M635" s="71">
        <f t="shared" si="79"/>
        <v>270</v>
      </c>
    </row>
    <row r="636" spans="1:13" x14ac:dyDescent="0.2">
      <c r="A636" s="53">
        <v>377</v>
      </c>
      <c r="B636" s="62" t="s">
        <v>588</v>
      </c>
      <c r="C636" s="63" t="s">
        <v>589</v>
      </c>
      <c r="D636" s="63" t="s">
        <v>590</v>
      </c>
      <c r="E636" s="63" t="s">
        <v>31</v>
      </c>
      <c r="F636" s="63" t="s">
        <v>34</v>
      </c>
      <c r="G636" s="64">
        <v>154</v>
      </c>
      <c r="H636" s="60">
        <v>69</v>
      </c>
      <c r="I636" s="66">
        <f t="shared" si="75"/>
        <v>223</v>
      </c>
      <c r="J636" s="68">
        <f t="shared" si="76"/>
        <v>17</v>
      </c>
      <c r="K636" s="61">
        <v>19</v>
      </c>
      <c r="L636" s="69">
        <f t="shared" si="78"/>
        <v>33</v>
      </c>
      <c r="M636" s="71">
        <f t="shared" si="79"/>
        <v>335</v>
      </c>
    </row>
    <row r="637" spans="1:13" x14ac:dyDescent="0.2">
      <c r="A637" s="54">
        <v>378</v>
      </c>
      <c r="B637" s="57" t="s">
        <v>588</v>
      </c>
      <c r="C637" s="58" t="s">
        <v>390</v>
      </c>
      <c r="D637" s="58" t="s">
        <v>591</v>
      </c>
      <c r="E637" s="58" t="s">
        <v>27</v>
      </c>
      <c r="F637" s="58" t="s">
        <v>44</v>
      </c>
      <c r="G637" s="59">
        <v>215</v>
      </c>
      <c r="H637" s="60">
        <v>79</v>
      </c>
      <c r="I637" s="66">
        <f t="shared" si="75"/>
        <v>294</v>
      </c>
      <c r="J637" s="68">
        <v>19</v>
      </c>
      <c r="K637" s="61">
        <v>22</v>
      </c>
      <c r="L637" s="69">
        <f t="shared" si="78"/>
        <v>38</v>
      </c>
      <c r="M637" s="71">
        <f t="shared" si="79"/>
        <v>441</v>
      </c>
    </row>
    <row r="638" spans="1:13" x14ac:dyDescent="0.2">
      <c r="A638" s="54">
        <v>378</v>
      </c>
      <c r="B638" s="57" t="s">
        <v>588</v>
      </c>
      <c r="C638" s="58" t="s">
        <v>390</v>
      </c>
      <c r="D638" s="58" t="s">
        <v>591</v>
      </c>
      <c r="E638" s="58" t="s">
        <v>45</v>
      </c>
      <c r="F638" s="58" t="s">
        <v>32</v>
      </c>
      <c r="G638" s="59">
        <v>172</v>
      </c>
      <c r="H638" s="60">
        <v>79</v>
      </c>
      <c r="I638" s="66">
        <f t="shared" si="75"/>
        <v>251</v>
      </c>
      <c r="J638" s="68">
        <v>19</v>
      </c>
      <c r="K638" s="61">
        <v>22</v>
      </c>
      <c r="L638" s="69">
        <f t="shared" si="78"/>
        <v>38</v>
      </c>
      <c r="M638" s="71">
        <f t="shared" si="79"/>
        <v>377</v>
      </c>
    </row>
    <row r="639" spans="1:13" x14ac:dyDescent="0.2">
      <c r="A639" s="54">
        <v>378</v>
      </c>
      <c r="B639" s="57" t="s">
        <v>588</v>
      </c>
      <c r="C639" s="58" t="s">
        <v>390</v>
      </c>
      <c r="D639" s="58" t="s">
        <v>591</v>
      </c>
      <c r="E639" s="58" t="s">
        <v>33</v>
      </c>
      <c r="F639" s="58" t="s">
        <v>34</v>
      </c>
      <c r="G639" s="59">
        <v>215</v>
      </c>
      <c r="H639" s="60">
        <v>79</v>
      </c>
      <c r="I639" s="66">
        <f t="shared" si="75"/>
        <v>294</v>
      </c>
      <c r="J639" s="68">
        <v>19</v>
      </c>
      <c r="K639" s="61">
        <v>22</v>
      </c>
      <c r="L639" s="69">
        <f t="shared" si="78"/>
        <v>38</v>
      </c>
      <c r="M639" s="71">
        <f t="shared" si="79"/>
        <v>441</v>
      </c>
    </row>
    <row r="640" spans="1:13" x14ac:dyDescent="0.2">
      <c r="A640" s="53">
        <v>379</v>
      </c>
      <c r="B640" s="62" t="s">
        <v>588</v>
      </c>
      <c r="C640" s="63" t="s">
        <v>592</v>
      </c>
      <c r="D640" s="63" t="s">
        <v>479</v>
      </c>
      <c r="E640" s="63" t="s">
        <v>27</v>
      </c>
      <c r="F640" s="63" t="s">
        <v>44</v>
      </c>
      <c r="G640" s="64">
        <v>179</v>
      </c>
      <c r="H640" s="60">
        <v>69</v>
      </c>
      <c r="I640" s="66">
        <f t="shared" si="75"/>
        <v>248</v>
      </c>
      <c r="J640" s="68">
        <f t="shared" si="76"/>
        <v>17</v>
      </c>
      <c r="K640" s="61">
        <v>19</v>
      </c>
      <c r="L640" s="69">
        <f t="shared" si="78"/>
        <v>33</v>
      </c>
      <c r="M640" s="71">
        <f t="shared" si="79"/>
        <v>372</v>
      </c>
    </row>
    <row r="641" spans="1:13" x14ac:dyDescent="0.2">
      <c r="A641" s="53">
        <v>379</v>
      </c>
      <c r="B641" s="62" t="s">
        <v>588</v>
      </c>
      <c r="C641" s="63" t="s">
        <v>592</v>
      </c>
      <c r="D641" s="63" t="s">
        <v>479</v>
      </c>
      <c r="E641" s="63" t="s">
        <v>45</v>
      </c>
      <c r="F641" s="63" t="s">
        <v>32</v>
      </c>
      <c r="G641" s="64">
        <v>134</v>
      </c>
      <c r="H641" s="60">
        <v>69</v>
      </c>
      <c r="I641" s="66">
        <f t="shared" si="75"/>
        <v>203</v>
      </c>
      <c r="J641" s="68">
        <f t="shared" si="76"/>
        <v>17</v>
      </c>
      <c r="K641" s="61">
        <v>19</v>
      </c>
      <c r="L641" s="69">
        <f t="shared" si="78"/>
        <v>33</v>
      </c>
      <c r="M641" s="71">
        <f t="shared" si="79"/>
        <v>305</v>
      </c>
    </row>
    <row r="642" spans="1:13" x14ac:dyDescent="0.2">
      <c r="A642" s="53">
        <v>379</v>
      </c>
      <c r="B642" s="62" t="s">
        <v>588</v>
      </c>
      <c r="C642" s="63" t="s">
        <v>592</v>
      </c>
      <c r="D642" s="63" t="s">
        <v>479</v>
      </c>
      <c r="E642" s="63" t="s">
        <v>33</v>
      </c>
      <c r="F642" s="63" t="s">
        <v>34</v>
      </c>
      <c r="G642" s="64">
        <v>179</v>
      </c>
      <c r="H642" s="60">
        <v>69</v>
      </c>
      <c r="I642" s="66">
        <f t="shared" si="75"/>
        <v>248</v>
      </c>
      <c r="J642" s="68">
        <f t="shared" si="76"/>
        <v>17</v>
      </c>
      <c r="K642" s="61">
        <v>19</v>
      </c>
      <c r="L642" s="69">
        <f t="shared" si="78"/>
        <v>33</v>
      </c>
      <c r="M642" s="71">
        <f t="shared" si="79"/>
        <v>372</v>
      </c>
    </row>
    <row r="643" spans="1:13" x14ac:dyDescent="0.2">
      <c r="A643" s="54">
        <v>380</v>
      </c>
      <c r="B643" s="57" t="s">
        <v>588</v>
      </c>
      <c r="C643" s="58" t="s">
        <v>593</v>
      </c>
      <c r="D643" s="58" t="s">
        <v>594</v>
      </c>
      <c r="E643" s="58" t="s">
        <v>27</v>
      </c>
      <c r="F643" s="58" t="s">
        <v>75</v>
      </c>
      <c r="G643" s="59">
        <v>152</v>
      </c>
      <c r="H643" s="60">
        <v>79</v>
      </c>
      <c r="I643" s="66">
        <f t="shared" si="75"/>
        <v>231</v>
      </c>
      <c r="J643" s="68">
        <v>19</v>
      </c>
      <c r="K643" s="61">
        <v>22</v>
      </c>
      <c r="L643" s="69">
        <f t="shared" si="78"/>
        <v>38</v>
      </c>
      <c r="M643" s="71">
        <f t="shared" si="79"/>
        <v>347</v>
      </c>
    </row>
    <row r="644" spans="1:13" x14ac:dyDescent="0.2">
      <c r="A644" s="54">
        <v>380</v>
      </c>
      <c r="B644" s="57" t="s">
        <v>588</v>
      </c>
      <c r="C644" s="58" t="s">
        <v>593</v>
      </c>
      <c r="D644" s="58" t="s">
        <v>594</v>
      </c>
      <c r="E644" s="58" t="s">
        <v>76</v>
      </c>
      <c r="F644" s="58" t="s">
        <v>28</v>
      </c>
      <c r="G644" s="59">
        <v>167</v>
      </c>
      <c r="H644" s="60">
        <v>79</v>
      </c>
      <c r="I644" s="66">
        <f t="shared" si="75"/>
        <v>246</v>
      </c>
      <c r="J644" s="68">
        <v>19</v>
      </c>
      <c r="K644" s="61">
        <v>22</v>
      </c>
      <c r="L644" s="69">
        <f t="shared" si="78"/>
        <v>38</v>
      </c>
      <c r="M644" s="71">
        <f t="shared" si="79"/>
        <v>369</v>
      </c>
    </row>
    <row r="645" spans="1:13" x14ac:dyDescent="0.2">
      <c r="A645" s="54">
        <v>380</v>
      </c>
      <c r="B645" s="57" t="s">
        <v>588</v>
      </c>
      <c r="C645" s="58" t="s">
        <v>593</v>
      </c>
      <c r="D645" s="58" t="s">
        <v>594</v>
      </c>
      <c r="E645" s="58" t="s">
        <v>29</v>
      </c>
      <c r="F645" s="58" t="s">
        <v>34</v>
      </c>
      <c r="G645" s="59">
        <v>152</v>
      </c>
      <c r="H645" s="60">
        <v>79</v>
      </c>
      <c r="I645" s="66">
        <f t="shared" si="75"/>
        <v>231</v>
      </c>
      <c r="J645" s="68">
        <v>19</v>
      </c>
      <c r="K645" s="61">
        <v>22</v>
      </c>
      <c r="L645" s="69">
        <f t="shared" si="78"/>
        <v>38</v>
      </c>
      <c r="M645" s="71">
        <f t="shared" si="79"/>
        <v>347</v>
      </c>
    </row>
    <row r="646" spans="1:13" x14ac:dyDescent="0.2">
      <c r="A646" s="53">
        <v>381</v>
      </c>
      <c r="B646" s="62" t="s">
        <v>588</v>
      </c>
      <c r="C646" s="63" t="s">
        <v>595</v>
      </c>
      <c r="D646" s="63" t="s">
        <v>596</v>
      </c>
      <c r="E646" s="63" t="s">
        <v>27</v>
      </c>
      <c r="F646" s="63" t="s">
        <v>44</v>
      </c>
      <c r="G646" s="64">
        <v>118</v>
      </c>
      <c r="H646" s="60">
        <v>64</v>
      </c>
      <c r="I646" s="66">
        <f t="shared" ref="I646:I689" si="81">G646+H646</f>
        <v>182</v>
      </c>
      <c r="J646" s="68">
        <f t="shared" ref="J646:J684" si="82">ROUND(H646*25%,0)</f>
        <v>16</v>
      </c>
      <c r="K646" s="61">
        <f t="shared" ref="K646:K684" si="83">ROUND(H646*30%,0)</f>
        <v>19</v>
      </c>
      <c r="L646" s="69">
        <f t="shared" ref="L646:L689" si="84">H646-SUM(J646,K646)</f>
        <v>29</v>
      </c>
      <c r="M646" s="71">
        <f t="shared" ref="M646:M689" si="85">ROUND(I646*150%,0)</f>
        <v>273</v>
      </c>
    </row>
    <row r="647" spans="1:13" x14ac:dyDescent="0.2">
      <c r="A647" s="53">
        <v>381</v>
      </c>
      <c r="B647" s="62" t="s">
        <v>588</v>
      </c>
      <c r="C647" s="63" t="s">
        <v>595</v>
      </c>
      <c r="D647" s="63" t="s">
        <v>596</v>
      </c>
      <c r="E647" s="63" t="s">
        <v>45</v>
      </c>
      <c r="F647" s="63" t="s">
        <v>30</v>
      </c>
      <c r="G647" s="64">
        <v>103</v>
      </c>
      <c r="H647" s="60">
        <v>64</v>
      </c>
      <c r="I647" s="66">
        <f t="shared" si="81"/>
        <v>167</v>
      </c>
      <c r="J647" s="68">
        <f t="shared" si="82"/>
        <v>16</v>
      </c>
      <c r="K647" s="61">
        <f t="shared" si="83"/>
        <v>19</v>
      </c>
      <c r="L647" s="69">
        <f t="shared" si="84"/>
        <v>29</v>
      </c>
      <c r="M647" s="71">
        <f t="shared" si="85"/>
        <v>251</v>
      </c>
    </row>
    <row r="648" spans="1:13" x14ac:dyDescent="0.2">
      <c r="A648" s="53">
        <v>381</v>
      </c>
      <c r="B648" s="62" t="s">
        <v>588</v>
      </c>
      <c r="C648" s="63" t="s">
        <v>595</v>
      </c>
      <c r="D648" s="63" t="s">
        <v>596</v>
      </c>
      <c r="E648" s="63" t="s">
        <v>31</v>
      </c>
      <c r="F648" s="63" t="s">
        <v>34</v>
      </c>
      <c r="G648" s="64">
        <v>118</v>
      </c>
      <c r="H648" s="60">
        <v>64</v>
      </c>
      <c r="I648" s="66">
        <f t="shared" si="81"/>
        <v>182</v>
      </c>
      <c r="J648" s="68">
        <f t="shared" si="82"/>
        <v>16</v>
      </c>
      <c r="K648" s="61">
        <f t="shared" si="83"/>
        <v>19</v>
      </c>
      <c r="L648" s="69">
        <f t="shared" si="84"/>
        <v>29</v>
      </c>
      <c r="M648" s="71">
        <f t="shared" si="85"/>
        <v>273</v>
      </c>
    </row>
    <row r="649" spans="1:13" x14ac:dyDescent="0.2">
      <c r="A649" s="54">
        <v>384</v>
      </c>
      <c r="B649" s="57" t="s">
        <v>597</v>
      </c>
      <c r="C649" s="58" t="s">
        <v>598</v>
      </c>
      <c r="D649" s="58" t="s">
        <v>599</v>
      </c>
      <c r="E649" s="58" t="s">
        <v>27</v>
      </c>
      <c r="F649" s="58" t="s">
        <v>30</v>
      </c>
      <c r="G649" s="59">
        <v>116</v>
      </c>
      <c r="H649" s="60">
        <v>74</v>
      </c>
      <c r="I649" s="66">
        <f t="shared" si="81"/>
        <v>190</v>
      </c>
      <c r="J649" s="68">
        <v>18</v>
      </c>
      <c r="K649" s="61">
        <v>20</v>
      </c>
      <c r="L649" s="69">
        <f t="shared" si="84"/>
        <v>36</v>
      </c>
      <c r="M649" s="71">
        <f t="shared" si="85"/>
        <v>285</v>
      </c>
    </row>
    <row r="650" spans="1:13" x14ac:dyDescent="0.2">
      <c r="A650" s="54">
        <v>384</v>
      </c>
      <c r="B650" s="57" t="s">
        <v>597</v>
      </c>
      <c r="C650" s="58" t="s">
        <v>598</v>
      </c>
      <c r="D650" s="58" t="s">
        <v>599</v>
      </c>
      <c r="E650" s="58" t="s">
        <v>31</v>
      </c>
      <c r="F650" s="58" t="s">
        <v>54</v>
      </c>
      <c r="G650" s="59">
        <v>139</v>
      </c>
      <c r="H650" s="60">
        <v>74</v>
      </c>
      <c r="I650" s="66">
        <f t="shared" si="81"/>
        <v>213</v>
      </c>
      <c r="J650" s="68">
        <v>18</v>
      </c>
      <c r="K650" s="61">
        <v>20</v>
      </c>
      <c r="L650" s="69">
        <f t="shared" si="84"/>
        <v>36</v>
      </c>
      <c r="M650" s="71">
        <f t="shared" si="85"/>
        <v>320</v>
      </c>
    </row>
    <row r="651" spans="1:13" x14ac:dyDescent="0.2">
      <c r="A651" s="54">
        <v>384</v>
      </c>
      <c r="B651" s="57" t="s">
        <v>597</v>
      </c>
      <c r="C651" s="58" t="s">
        <v>598</v>
      </c>
      <c r="D651" s="58" t="s">
        <v>599</v>
      </c>
      <c r="E651" s="58" t="s">
        <v>55</v>
      </c>
      <c r="F651" s="58" t="s">
        <v>34</v>
      </c>
      <c r="G651" s="59">
        <v>116</v>
      </c>
      <c r="H651" s="60">
        <v>74</v>
      </c>
      <c r="I651" s="66">
        <f t="shared" si="81"/>
        <v>190</v>
      </c>
      <c r="J651" s="68">
        <v>18</v>
      </c>
      <c r="K651" s="61">
        <v>20</v>
      </c>
      <c r="L651" s="69">
        <f t="shared" si="84"/>
        <v>36</v>
      </c>
      <c r="M651" s="71">
        <f t="shared" si="85"/>
        <v>285</v>
      </c>
    </row>
    <row r="652" spans="1:13" x14ac:dyDescent="0.2">
      <c r="A652" s="53">
        <v>385</v>
      </c>
      <c r="B652" s="62" t="s">
        <v>597</v>
      </c>
      <c r="C652" s="63" t="s">
        <v>600</v>
      </c>
      <c r="D652" s="63" t="s">
        <v>601</v>
      </c>
      <c r="E652" s="63" t="s">
        <v>27</v>
      </c>
      <c r="F652" s="63" t="s">
        <v>77</v>
      </c>
      <c r="G652" s="64">
        <v>111</v>
      </c>
      <c r="H652" s="60">
        <v>74</v>
      </c>
      <c r="I652" s="66">
        <f t="shared" si="81"/>
        <v>185</v>
      </c>
      <c r="J652" s="68">
        <v>18</v>
      </c>
      <c r="K652" s="61">
        <v>20</v>
      </c>
      <c r="L652" s="69">
        <f t="shared" si="84"/>
        <v>36</v>
      </c>
      <c r="M652" s="71">
        <f t="shared" si="85"/>
        <v>278</v>
      </c>
    </row>
    <row r="653" spans="1:13" x14ac:dyDescent="0.2">
      <c r="A653" s="53">
        <v>385</v>
      </c>
      <c r="B653" s="62" t="s">
        <v>597</v>
      </c>
      <c r="C653" s="63" t="s">
        <v>600</v>
      </c>
      <c r="D653" s="63" t="s">
        <v>601</v>
      </c>
      <c r="E653" s="63" t="s">
        <v>78</v>
      </c>
      <c r="F653" s="63" t="s">
        <v>54</v>
      </c>
      <c r="G653" s="64">
        <v>146</v>
      </c>
      <c r="H653" s="60">
        <v>74</v>
      </c>
      <c r="I653" s="66">
        <f t="shared" si="81"/>
        <v>220</v>
      </c>
      <c r="J653" s="68">
        <v>18</v>
      </c>
      <c r="K653" s="61">
        <v>20</v>
      </c>
      <c r="L653" s="69">
        <f t="shared" si="84"/>
        <v>36</v>
      </c>
      <c r="M653" s="71">
        <f t="shared" si="85"/>
        <v>330</v>
      </c>
    </row>
    <row r="654" spans="1:13" x14ac:dyDescent="0.2">
      <c r="A654" s="53">
        <v>385</v>
      </c>
      <c r="B654" s="62" t="s">
        <v>597</v>
      </c>
      <c r="C654" s="63" t="s">
        <v>600</v>
      </c>
      <c r="D654" s="63" t="s">
        <v>601</v>
      </c>
      <c r="E654" s="63" t="s">
        <v>55</v>
      </c>
      <c r="F654" s="63" t="s">
        <v>34</v>
      </c>
      <c r="G654" s="64">
        <v>111</v>
      </c>
      <c r="H654" s="60">
        <v>74</v>
      </c>
      <c r="I654" s="66">
        <f t="shared" si="81"/>
        <v>185</v>
      </c>
      <c r="J654" s="68">
        <v>18</v>
      </c>
      <c r="K654" s="61">
        <v>20</v>
      </c>
      <c r="L654" s="69">
        <f t="shared" si="84"/>
        <v>36</v>
      </c>
      <c r="M654" s="71">
        <f t="shared" si="85"/>
        <v>278</v>
      </c>
    </row>
    <row r="655" spans="1:13" x14ac:dyDescent="0.2">
      <c r="A655" s="54">
        <v>386</v>
      </c>
      <c r="B655" s="57" t="s">
        <v>597</v>
      </c>
      <c r="C655" s="58" t="s">
        <v>602</v>
      </c>
      <c r="D655" s="58" t="s">
        <v>603</v>
      </c>
      <c r="E655" s="58" t="s">
        <v>27</v>
      </c>
      <c r="F655" s="58" t="s">
        <v>44</v>
      </c>
      <c r="G655" s="59">
        <v>120</v>
      </c>
      <c r="H655" s="60">
        <v>74</v>
      </c>
      <c r="I655" s="66">
        <f t="shared" si="81"/>
        <v>194</v>
      </c>
      <c r="J655" s="68">
        <v>18</v>
      </c>
      <c r="K655" s="61">
        <v>20</v>
      </c>
      <c r="L655" s="69">
        <f t="shared" si="84"/>
        <v>36</v>
      </c>
      <c r="M655" s="71">
        <f t="shared" si="85"/>
        <v>291</v>
      </c>
    </row>
    <row r="656" spans="1:13" x14ac:dyDescent="0.2">
      <c r="A656" s="54">
        <v>386</v>
      </c>
      <c r="B656" s="57" t="s">
        <v>597</v>
      </c>
      <c r="C656" s="58" t="s">
        <v>602</v>
      </c>
      <c r="D656" s="58" t="s">
        <v>603</v>
      </c>
      <c r="E656" s="58" t="s">
        <v>45</v>
      </c>
      <c r="F656" s="58" t="s">
        <v>54</v>
      </c>
      <c r="G656" s="59">
        <v>140</v>
      </c>
      <c r="H656" s="60">
        <v>74</v>
      </c>
      <c r="I656" s="66">
        <f t="shared" si="81"/>
        <v>214</v>
      </c>
      <c r="J656" s="68">
        <v>18</v>
      </c>
      <c r="K656" s="61">
        <v>20</v>
      </c>
      <c r="L656" s="69">
        <f t="shared" si="84"/>
        <v>36</v>
      </c>
      <c r="M656" s="71">
        <f t="shared" si="85"/>
        <v>321</v>
      </c>
    </row>
    <row r="657" spans="1:13" x14ac:dyDescent="0.2">
      <c r="A657" s="54">
        <v>386</v>
      </c>
      <c r="B657" s="57" t="s">
        <v>597</v>
      </c>
      <c r="C657" s="58" t="s">
        <v>602</v>
      </c>
      <c r="D657" s="58" t="s">
        <v>603</v>
      </c>
      <c r="E657" s="58" t="s">
        <v>55</v>
      </c>
      <c r="F657" s="58" t="s">
        <v>34</v>
      </c>
      <c r="G657" s="59">
        <v>120</v>
      </c>
      <c r="H657" s="60">
        <v>74</v>
      </c>
      <c r="I657" s="66">
        <f t="shared" si="81"/>
        <v>194</v>
      </c>
      <c r="J657" s="68">
        <v>18</v>
      </c>
      <c r="K657" s="61">
        <v>20</v>
      </c>
      <c r="L657" s="69">
        <f t="shared" si="84"/>
        <v>36</v>
      </c>
      <c r="M657" s="71">
        <f t="shared" si="85"/>
        <v>291</v>
      </c>
    </row>
    <row r="658" spans="1:13" x14ac:dyDescent="0.2">
      <c r="A658" s="53">
        <v>387</v>
      </c>
      <c r="B658" s="62" t="s">
        <v>597</v>
      </c>
      <c r="C658" s="63" t="s">
        <v>604</v>
      </c>
      <c r="D658" s="63" t="s">
        <v>605</v>
      </c>
      <c r="E658" s="63" t="s">
        <v>27</v>
      </c>
      <c r="F658" s="63" t="s">
        <v>77</v>
      </c>
      <c r="G658" s="64">
        <v>113</v>
      </c>
      <c r="H658" s="60">
        <v>74</v>
      </c>
      <c r="I658" s="66">
        <f t="shared" si="81"/>
        <v>187</v>
      </c>
      <c r="J658" s="68">
        <v>18</v>
      </c>
      <c r="K658" s="61">
        <v>20</v>
      </c>
      <c r="L658" s="69">
        <f t="shared" si="84"/>
        <v>36</v>
      </c>
      <c r="M658" s="71">
        <f t="shared" si="85"/>
        <v>281</v>
      </c>
    </row>
    <row r="659" spans="1:13" x14ac:dyDescent="0.2">
      <c r="A659" s="53">
        <v>387</v>
      </c>
      <c r="B659" s="62" t="s">
        <v>597</v>
      </c>
      <c r="C659" s="63" t="s">
        <v>604</v>
      </c>
      <c r="D659" s="63" t="s">
        <v>605</v>
      </c>
      <c r="E659" s="63" t="s">
        <v>78</v>
      </c>
      <c r="F659" s="63" t="s">
        <v>54</v>
      </c>
      <c r="G659" s="64">
        <v>206</v>
      </c>
      <c r="H659" s="60">
        <v>74</v>
      </c>
      <c r="I659" s="66">
        <f t="shared" si="81"/>
        <v>280</v>
      </c>
      <c r="J659" s="68">
        <v>18</v>
      </c>
      <c r="K659" s="61">
        <v>20</v>
      </c>
      <c r="L659" s="69">
        <f t="shared" si="84"/>
        <v>36</v>
      </c>
      <c r="M659" s="71">
        <f t="shared" si="85"/>
        <v>420</v>
      </c>
    </row>
    <row r="660" spans="1:13" x14ac:dyDescent="0.2">
      <c r="A660" s="53">
        <v>387</v>
      </c>
      <c r="B660" s="62" t="s">
        <v>597</v>
      </c>
      <c r="C660" s="63" t="s">
        <v>604</v>
      </c>
      <c r="D660" s="63" t="s">
        <v>605</v>
      </c>
      <c r="E660" s="63" t="s">
        <v>55</v>
      </c>
      <c r="F660" s="63" t="s">
        <v>34</v>
      </c>
      <c r="G660" s="64">
        <v>113</v>
      </c>
      <c r="H660" s="60">
        <v>74</v>
      </c>
      <c r="I660" s="66">
        <f t="shared" si="81"/>
        <v>187</v>
      </c>
      <c r="J660" s="68">
        <v>18</v>
      </c>
      <c r="K660" s="61">
        <v>20</v>
      </c>
      <c r="L660" s="69">
        <f t="shared" si="84"/>
        <v>36</v>
      </c>
      <c r="M660" s="71">
        <f t="shared" si="85"/>
        <v>281</v>
      </c>
    </row>
    <row r="661" spans="1:13" x14ac:dyDescent="0.2">
      <c r="A661" s="54">
        <v>475</v>
      </c>
      <c r="B661" s="57" t="s">
        <v>597</v>
      </c>
      <c r="C661" s="58" t="s">
        <v>606</v>
      </c>
      <c r="D661" s="58" t="s">
        <v>607</v>
      </c>
      <c r="E661" s="58" t="s">
        <v>24</v>
      </c>
      <c r="F661" s="58" t="s">
        <v>24</v>
      </c>
      <c r="G661" s="59">
        <v>105</v>
      </c>
      <c r="H661" s="60">
        <v>69</v>
      </c>
      <c r="I661" s="66">
        <f t="shared" si="81"/>
        <v>174</v>
      </c>
      <c r="J661" s="68">
        <f>ROUND(H661*25%,0)</f>
        <v>17</v>
      </c>
      <c r="K661" s="61">
        <v>19</v>
      </c>
      <c r="L661" s="69">
        <f>H661-SUM(J661,K661)</f>
        <v>33</v>
      </c>
      <c r="M661" s="71">
        <f t="shared" si="85"/>
        <v>261</v>
      </c>
    </row>
    <row r="662" spans="1:13" x14ac:dyDescent="0.2">
      <c r="A662" s="53">
        <v>389</v>
      </c>
      <c r="B662" s="62" t="s">
        <v>597</v>
      </c>
      <c r="C662" s="63" t="s">
        <v>608</v>
      </c>
      <c r="D662" s="63" t="s">
        <v>609</v>
      </c>
      <c r="E662" s="63" t="s">
        <v>27</v>
      </c>
      <c r="F662" s="63" t="s">
        <v>44</v>
      </c>
      <c r="G662" s="64">
        <v>232</v>
      </c>
      <c r="H662" s="60">
        <v>79</v>
      </c>
      <c r="I662" s="66">
        <f t="shared" si="81"/>
        <v>311</v>
      </c>
      <c r="J662" s="68">
        <v>19</v>
      </c>
      <c r="K662" s="61">
        <v>22</v>
      </c>
      <c r="L662" s="69">
        <f t="shared" ref="L662:L664" si="86">H662-SUM(J662,K662)</f>
        <v>38</v>
      </c>
      <c r="M662" s="71">
        <f t="shared" si="85"/>
        <v>467</v>
      </c>
    </row>
    <row r="663" spans="1:13" x14ac:dyDescent="0.2">
      <c r="A663" s="53">
        <v>389</v>
      </c>
      <c r="B663" s="62" t="s">
        <v>597</v>
      </c>
      <c r="C663" s="63" t="s">
        <v>608</v>
      </c>
      <c r="D663" s="63" t="s">
        <v>609</v>
      </c>
      <c r="E663" s="63" t="s">
        <v>45</v>
      </c>
      <c r="F663" s="63" t="s">
        <v>46</v>
      </c>
      <c r="G663" s="64">
        <v>176</v>
      </c>
      <c r="H663" s="60">
        <v>79</v>
      </c>
      <c r="I663" s="66">
        <f t="shared" si="81"/>
        <v>255</v>
      </c>
      <c r="J663" s="68">
        <v>19</v>
      </c>
      <c r="K663" s="61">
        <v>22</v>
      </c>
      <c r="L663" s="69">
        <f t="shared" si="86"/>
        <v>38</v>
      </c>
      <c r="M663" s="71">
        <f t="shared" si="85"/>
        <v>383</v>
      </c>
    </row>
    <row r="664" spans="1:13" x14ac:dyDescent="0.2">
      <c r="A664" s="53">
        <v>389</v>
      </c>
      <c r="B664" s="62" t="s">
        <v>597</v>
      </c>
      <c r="C664" s="63" t="s">
        <v>608</v>
      </c>
      <c r="D664" s="63" t="s">
        <v>609</v>
      </c>
      <c r="E664" s="63" t="s">
        <v>47</v>
      </c>
      <c r="F664" s="63" t="s">
        <v>34</v>
      </c>
      <c r="G664" s="64">
        <v>232</v>
      </c>
      <c r="H664" s="60">
        <v>79</v>
      </c>
      <c r="I664" s="66">
        <f t="shared" si="81"/>
        <v>311</v>
      </c>
      <c r="J664" s="68">
        <v>19</v>
      </c>
      <c r="K664" s="61">
        <v>22</v>
      </c>
      <c r="L664" s="69">
        <f t="shared" si="86"/>
        <v>38</v>
      </c>
      <c r="M664" s="71">
        <f t="shared" si="85"/>
        <v>467</v>
      </c>
    </row>
    <row r="665" spans="1:13" x14ac:dyDescent="0.2">
      <c r="A665" s="54">
        <v>390</v>
      </c>
      <c r="B665" s="57" t="s">
        <v>597</v>
      </c>
      <c r="C665" s="58" t="s">
        <v>610</v>
      </c>
      <c r="D665" s="58" t="s">
        <v>610</v>
      </c>
      <c r="E665" s="58" t="s">
        <v>24</v>
      </c>
      <c r="F665" s="58" t="s">
        <v>24</v>
      </c>
      <c r="G665" s="59">
        <v>114</v>
      </c>
      <c r="H665" s="60">
        <v>74</v>
      </c>
      <c r="I665" s="66">
        <f t="shared" si="81"/>
        <v>188</v>
      </c>
      <c r="J665" s="68">
        <v>18</v>
      </c>
      <c r="K665" s="61">
        <v>20</v>
      </c>
      <c r="L665" s="69">
        <f t="shared" si="84"/>
        <v>36</v>
      </c>
      <c r="M665" s="71">
        <f t="shared" si="85"/>
        <v>282</v>
      </c>
    </row>
    <row r="666" spans="1:13" x14ac:dyDescent="0.2">
      <c r="A666" s="53">
        <v>391</v>
      </c>
      <c r="B666" s="62" t="s">
        <v>597</v>
      </c>
      <c r="C666" s="63" t="s">
        <v>611</v>
      </c>
      <c r="D666" s="63" t="s">
        <v>612</v>
      </c>
      <c r="E666" s="63" t="s">
        <v>24</v>
      </c>
      <c r="F666" s="63" t="s">
        <v>24</v>
      </c>
      <c r="G666" s="64">
        <v>126</v>
      </c>
      <c r="H666" s="60">
        <v>69</v>
      </c>
      <c r="I666" s="66">
        <f t="shared" si="81"/>
        <v>195</v>
      </c>
      <c r="J666" s="68">
        <f>ROUND(H666*25%,0)</f>
        <v>17</v>
      </c>
      <c r="K666" s="61">
        <v>19</v>
      </c>
      <c r="L666" s="69">
        <f>H666-SUM(J666,K666)</f>
        <v>33</v>
      </c>
      <c r="M666" s="71">
        <f t="shared" si="85"/>
        <v>293</v>
      </c>
    </row>
    <row r="667" spans="1:13" x14ac:dyDescent="0.2">
      <c r="A667" s="54">
        <v>392</v>
      </c>
      <c r="B667" s="57" t="s">
        <v>597</v>
      </c>
      <c r="C667" s="58" t="s">
        <v>613</v>
      </c>
      <c r="D667" s="58" t="s">
        <v>614</v>
      </c>
      <c r="E667" s="58" t="s">
        <v>27</v>
      </c>
      <c r="F667" s="58" t="s">
        <v>44</v>
      </c>
      <c r="G667" s="59">
        <v>182</v>
      </c>
      <c r="H667" s="60">
        <v>74</v>
      </c>
      <c r="I667" s="66">
        <f t="shared" si="81"/>
        <v>256</v>
      </c>
      <c r="J667" s="68">
        <v>18</v>
      </c>
      <c r="K667" s="61">
        <v>20</v>
      </c>
      <c r="L667" s="69">
        <f t="shared" ref="L667:L669" si="87">H667-SUM(J667,K667)</f>
        <v>36</v>
      </c>
      <c r="M667" s="71">
        <f t="shared" si="85"/>
        <v>384</v>
      </c>
    </row>
    <row r="668" spans="1:13" x14ac:dyDescent="0.2">
      <c r="A668" s="54">
        <v>392</v>
      </c>
      <c r="B668" s="57" t="s">
        <v>597</v>
      </c>
      <c r="C668" s="58" t="s">
        <v>613</v>
      </c>
      <c r="D668" s="58" t="s">
        <v>614</v>
      </c>
      <c r="E668" s="58" t="s">
        <v>45</v>
      </c>
      <c r="F668" s="58" t="s">
        <v>30</v>
      </c>
      <c r="G668" s="59">
        <v>152</v>
      </c>
      <c r="H668" s="60">
        <v>74</v>
      </c>
      <c r="I668" s="66">
        <f t="shared" si="81"/>
        <v>226</v>
      </c>
      <c r="J668" s="68">
        <v>18</v>
      </c>
      <c r="K668" s="61">
        <v>20</v>
      </c>
      <c r="L668" s="69">
        <f t="shared" si="87"/>
        <v>36</v>
      </c>
      <c r="M668" s="71">
        <f t="shared" si="85"/>
        <v>339</v>
      </c>
    </row>
    <row r="669" spans="1:13" x14ac:dyDescent="0.2">
      <c r="A669" s="54">
        <v>392</v>
      </c>
      <c r="B669" s="57" t="s">
        <v>597</v>
      </c>
      <c r="C669" s="58" t="s">
        <v>613</v>
      </c>
      <c r="D669" s="58" t="s">
        <v>614</v>
      </c>
      <c r="E669" s="58" t="s">
        <v>31</v>
      </c>
      <c r="F669" s="58" t="s">
        <v>34</v>
      </c>
      <c r="G669" s="59">
        <v>182</v>
      </c>
      <c r="H669" s="60">
        <v>74</v>
      </c>
      <c r="I669" s="66">
        <f t="shared" si="81"/>
        <v>256</v>
      </c>
      <c r="J669" s="68">
        <v>18</v>
      </c>
      <c r="K669" s="61">
        <v>20</v>
      </c>
      <c r="L669" s="69">
        <f t="shared" si="87"/>
        <v>36</v>
      </c>
      <c r="M669" s="71">
        <f t="shared" si="85"/>
        <v>384</v>
      </c>
    </row>
    <row r="670" spans="1:13" x14ac:dyDescent="0.2">
      <c r="A670" s="53">
        <v>412</v>
      </c>
      <c r="B670" s="62" t="s">
        <v>615</v>
      </c>
      <c r="C670" s="63" t="s">
        <v>616</v>
      </c>
      <c r="D670" s="63" t="s">
        <v>617</v>
      </c>
      <c r="E670" s="63" t="s">
        <v>24</v>
      </c>
      <c r="F670" s="63" t="s">
        <v>24</v>
      </c>
      <c r="G670" s="64">
        <v>103</v>
      </c>
      <c r="H670" s="60">
        <v>59</v>
      </c>
      <c r="I670" s="66">
        <f t="shared" si="81"/>
        <v>162</v>
      </c>
      <c r="J670" s="68">
        <v>14</v>
      </c>
      <c r="K670" s="61">
        <v>17</v>
      </c>
      <c r="L670" s="69">
        <f t="shared" si="84"/>
        <v>28</v>
      </c>
      <c r="M670" s="71">
        <f t="shared" si="85"/>
        <v>243</v>
      </c>
    </row>
    <row r="671" spans="1:13" x14ac:dyDescent="0.2">
      <c r="A671" s="54">
        <v>393</v>
      </c>
      <c r="B671" s="57" t="s">
        <v>615</v>
      </c>
      <c r="C671" s="58" t="s">
        <v>618</v>
      </c>
      <c r="D671" s="58" t="s">
        <v>619</v>
      </c>
      <c r="E671" s="58" t="s">
        <v>24</v>
      </c>
      <c r="F671" s="58" t="s">
        <v>24</v>
      </c>
      <c r="G671" s="59">
        <v>103</v>
      </c>
      <c r="H671" s="60">
        <v>64</v>
      </c>
      <c r="I671" s="66">
        <f t="shared" si="81"/>
        <v>167</v>
      </c>
      <c r="J671" s="68">
        <f t="shared" si="82"/>
        <v>16</v>
      </c>
      <c r="K671" s="61">
        <f t="shared" si="83"/>
        <v>19</v>
      </c>
      <c r="L671" s="69">
        <f t="shared" si="84"/>
        <v>29</v>
      </c>
      <c r="M671" s="71">
        <f t="shared" si="85"/>
        <v>251</v>
      </c>
    </row>
    <row r="672" spans="1:13" x14ac:dyDescent="0.2">
      <c r="A672" s="53">
        <v>396</v>
      </c>
      <c r="B672" s="62" t="s">
        <v>615</v>
      </c>
      <c r="C672" s="63" t="s">
        <v>620</v>
      </c>
      <c r="D672" s="63" t="s">
        <v>621</v>
      </c>
      <c r="E672" s="63" t="s">
        <v>27</v>
      </c>
      <c r="F672" s="63" t="s">
        <v>44</v>
      </c>
      <c r="G672" s="64">
        <v>131</v>
      </c>
      <c r="H672" s="60">
        <v>64</v>
      </c>
      <c r="I672" s="66">
        <f t="shared" si="81"/>
        <v>195</v>
      </c>
      <c r="J672" s="68">
        <f t="shared" si="82"/>
        <v>16</v>
      </c>
      <c r="K672" s="61">
        <f t="shared" si="83"/>
        <v>19</v>
      </c>
      <c r="L672" s="69">
        <f t="shared" si="84"/>
        <v>29</v>
      </c>
      <c r="M672" s="71">
        <f t="shared" si="85"/>
        <v>293</v>
      </c>
    </row>
    <row r="673" spans="1:13" x14ac:dyDescent="0.2">
      <c r="A673" s="53">
        <v>396</v>
      </c>
      <c r="B673" s="62" t="s">
        <v>615</v>
      </c>
      <c r="C673" s="63" t="s">
        <v>620</v>
      </c>
      <c r="D673" s="63" t="s">
        <v>621</v>
      </c>
      <c r="E673" s="63" t="s">
        <v>45</v>
      </c>
      <c r="F673" s="63" t="s">
        <v>52</v>
      </c>
      <c r="G673" s="64">
        <v>109</v>
      </c>
      <c r="H673" s="60">
        <v>64</v>
      </c>
      <c r="I673" s="66">
        <f t="shared" si="81"/>
        <v>173</v>
      </c>
      <c r="J673" s="68">
        <f t="shared" si="82"/>
        <v>16</v>
      </c>
      <c r="K673" s="61">
        <f t="shared" si="83"/>
        <v>19</v>
      </c>
      <c r="L673" s="69">
        <f t="shared" si="84"/>
        <v>29</v>
      </c>
      <c r="M673" s="71">
        <f t="shared" si="85"/>
        <v>260</v>
      </c>
    </row>
    <row r="674" spans="1:13" x14ac:dyDescent="0.2">
      <c r="A674" s="53">
        <v>396</v>
      </c>
      <c r="B674" s="62" t="s">
        <v>615</v>
      </c>
      <c r="C674" s="63" t="s">
        <v>620</v>
      </c>
      <c r="D674" s="63" t="s">
        <v>621</v>
      </c>
      <c r="E674" s="63" t="s">
        <v>53</v>
      </c>
      <c r="F674" s="63" t="s">
        <v>34</v>
      </c>
      <c r="G674" s="64">
        <v>131</v>
      </c>
      <c r="H674" s="60">
        <v>64</v>
      </c>
      <c r="I674" s="66">
        <f t="shared" si="81"/>
        <v>195</v>
      </c>
      <c r="J674" s="68">
        <f t="shared" si="82"/>
        <v>16</v>
      </c>
      <c r="K674" s="61">
        <f t="shared" si="83"/>
        <v>19</v>
      </c>
      <c r="L674" s="69">
        <f t="shared" si="84"/>
        <v>29</v>
      </c>
      <c r="M674" s="71">
        <f t="shared" si="85"/>
        <v>293</v>
      </c>
    </row>
    <row r="675" spans="1:13" x14ac:dyDescent="0.2">
      <c r="A675" s="54">
        <v>397</v>
      </c>
      <c r="B675" s="57" t="s">
        <v>615</v>
      </c>
      <c r="C675" s="58" t="s">
        <v>622</v>
      </c>
      <c r="D675" s="58" t="s">
        <v>622</v>
      </c>
      <c r="E675" s="58" t="s">
        <v>27</v>
      </c>
      <c r="F675" s="58" t="s">
        <v>30</v>
      </c>
      <c r="G675" s="59">
        <v>128</v>
      </c>
      <c r="H675" s="60">
        <v>64</v>
      </c>
      <c r="I675" s="66">
        <f t="shared" si="81"/>
        <v>192</v>
      </c>
      <c r="J675" s="68">
        <f t="shared" si="82"/>
        <v>16</v>
      </c>
      <c r="K675" s="61">
        <f t="shared" si="83"/>
        <v>19</v>
      </c>
      <c r="L675" s="69">
        <f t="shared" si="84"/>
        <v>29</v>
      </c>
      <c r="M675" s="71">
        <f t="shared" si="85"/>
        <v>288</v>
      </c>
    </row>
    <row r="676" spans="1:13" x14ac:dyDescent="0.2">
      <c r="A676" s="54">
        <v>397</v>
      </c>
      <c r="B676" s="57" t="s">
        <v>615</v>
      </c>
      <c r="C676" s="58" t="s">
        <v>622</v>
      </c>
      <c r="D676" s="58" t="s">
        <v>622</v>
      </c>
      <c r="E676" s="58" t="s">
        <v>31</v>
      </c>
      <c r="F676" s="58" t="s">
        <v>32</v>
      </c>
      <c r="G676" s="59">
        <v>149</v>
      </c>
      <c r="H676" s="60">
        <v>64</v>
      </c>
      <c r="I676" s="66">
        <f t="shared" si="81"/>
        <v>213</v>
      </c>
      <c r="J676" s="68">
        <f t="shared" si="82"/>
        <v>16</v>
      </c>
      <c r="K676" s="61">
        <f t="shared" si="83"/>
        <v>19</v>
      </c>
      <c r="L676" s="69">
        <f t="shared" si="84"/>
        <v>29</v>
      </c>
      <c r="M676" s="71">
        <f t="shared" si="85"/>
        <v>320</v>
      </c>
    </row>
    <row r="677" spans="1:13" x14ac:dyDescent="0.2">
      <c r="A677" s="54">
        <v>397</v>
      </c>
      <c r="B677" s="57" t="s">
        <v>615</v>
      </c>
      <c r="C677" s="58" t="s">
        <v>622</v>
      </c>
      <c r="D677" s="58" t="s">
        <v>622</v>
      </c>
      <c r="E677" s="58" t="s">
        <v>33</v>
      </c>
      <c r="F677" s="58" t="s">
        <v>34</v>
      </c>
      <c r="G677" s="59">
        <v>128</v>
      </c>
      <c r="H677" s="60">
        <v>64</v>
      </c>
      <c r="I677" s="66">
        <f t="shared" si="81"/>
        <v>192</v>
      </c>
      <c r="J677" s="68">
        <f t="shared" si="82"/>
        <v>16</v>
      </c>
      <c r="K677" s="61">
        <f t="shared" si="83"/>
        <v>19</v>
      </c>
      <c r="L677" s="69">
        <f t="shared" si="84"/>
        <v>29</v>
      </c>
      <c r="M677" s="71">
        <f t="shared" si="85"/>
        <v>288</v>
      </c>
    </row>
    <row r="678" spans="1:13" x14ac:dyDescent="0.2">
      <c r="A678" s="53">
        <v>400</v>
      </c>
      <c r="B678" s="62" t="s">
        <v>615</v>
      </c>
      <c r="C678" s="63" t="s">
        <v>623</v>
      </c>
      <c r="D678" s="63" t="s">
        <v>624</v>
      </c>
      <c r="E678" s="63" t="s">
        <v>27</v>
      </c>
      <c r="F678" s="63" t="s">
        <v>44</v>
      </c>
      <c r="G678" s="64">
        <v>121</v>
      </c>
      <c r="H678" s="60">
        <v>74</v>
      </c>
      <c r="I678" s="66">
        <f t="shared" si="81"/>
        <v>195</v>
      </c>
      <c r="J678" s="68">
        <v>18</v>
      </c>
      <c r="K678" s="61">
        <v>20</v>
      </c>
      <c r="L678" s="69">
        <f t="shared" si="84"/>
        <v>36</v>
      </c>
      <c r="M678" s="71">
        <f t="shared" si="85"/>
        <v>293</v>
      </c>
    </row>
    <row r="679" spans="1:13" x14ac:dyDescent="0.2">
      <c r="A679" s="53">
        <v>400</v>
      </c>
      <c r="B679" s="62" t="s">
        <v>615</v>
      </c>
      <c r="C679" s="63" t="s">
        <v>623</v>
      </c>
      <c r="D679" s="63" t="s">
        <v>624</v>
      </c>
      <c r="E679" s="63" t="s">
        <v>45</v>
      </c>
      <c r="F679" s="63" t="s">
        <v>30</v>
      </c>
      <c r="G679" s="64">
        <v>98</v>
      </c>
      <c r="H679" s="60">
        <v>74</v>
      </c>
      <c r="I679" s="66">
        <f t="shared" si="81"/>
        <v>172</v>
      </c>
      <c r="J679" s="68">
        <v>18</v>
      </c>
      <c r="K679" s="61">
        <v>20</v>
      </c>
      <c r="L679" s="69">
        <f t="shared" si="84"/>
        <v>36</v>
      </c>
      <c r="M679" s="71">
        <f t="shared" si="85"/>
        <v>258</v>
      </c>
    </row>
    <row r="680" spans="1:13" x14ac:dyDescent="0.2">
      <c r="A680" s="53">
        <v>400</v>
      </c>
      <c r="B680" s="62" t="s">
        <v>615</v>
      </c>
      <c r="C680" s="63" t="s">
        <v>623</v>
      </c>
      <c r="D680" s="63" t="s">
        <v>624</v>
      </c>
      <c r="E680" s="63" t="s">
        <v>31</v>
      </c>
      <c r="F680" s="63" t="s">
        <v>34</v>
      </c>
      <c r="G680" s="64">
        <v>121</v>
      </c>
      <c r="H680" s="60">
        <v>74</v>
      </c>
      <c r="I680" s="66">
        <f t="shared" si="81"/>
        <v>195</v>
      </c>
      <c r="J680" s="68">
        <v>18</v>
      </c>
      <c r="K680" s="61">
        <v>20</v>
      </c>
      <c r="L680" s="69">
        <f t="shared" si="84"/>
        <v>36</v>
      </c>
      <c r="M680" s="71">
        <f t="shared" si="85"/>
        <v>293</v>
      </c>
    </row>
    <row r="681" spans="1:13" x14ac:dyDescent="0.2">
      <c r="A681" s="54">
        <v>401</v>
      </c>
      <c r="B681" s="57" t="s">
        <v>615</v>
      </c>
      <c r="C681" s="58" t="s">
        <v>625</v>
      </c>
      <c r="D681" s="58" t="s">
        <v>304</v>
      </c>
      <c r="E681" s="58" t="s">
        <v>27</v>
      </c>
      <c r="F681" s="58" t="s">
        <v>30</v>
      </c>
      <c r="G681" s="59">
        <v>104</v>
      </c>
      <c r="H681" s="60">
        <v>59</v>
      </c>
      <c r="I681" s="66">
        <f t="shared" si="81"/>
        <v>163</v>
      </c>
      <c r="J681" s="68">
        <v>14</v>
      </c>
      <c r="K681" s="61">
        <v>17</v>
      </c>
      <c r="L681" s="69">
        <f t="shared" si="84"/>
        <v>28</v>
      </c>
      <c r="M681" s="71">
        <f t="shared" si="85"/>
        <v>245</v>
      </c>
    </row>
    <row r="682" spans="1:13" x14ac:dyDescent="0.2">
      <c r="A682" s="54">
        <v>401</v>
      </c>
      <c r="B682" s="57" t="s">
        <v>615</v>
      </c>
      <c r="C682" s="58" t="s">
        <v>625</v>
      </c>
      <c r="D682" s="58" t="s">
        <v>304</v>
      </c>
      <c r="E682" s="58" t="s">
        <v>31</v>
      </c>
      <c r="F682" s="58" t="s">
        <v>54</v>
      </c>
      <c r="G682" s="59">
        <v>132</v>
      </c>
      <c r="H682" s="60">
        <v>59</v>
      </c>
      <c r="I682" s="66">
        <f t="shared" si="81"/>
        <v>191</v>
      </c>
      <c r="J682" s="68">
        <v>14</v>
      </c>
      <c r="K682" s="61">
        <v>17</v>
      </c>
      <c r="L682" s="69">
        <f t="shared" si="84"/>
        <v>28</v>
      </c>
      <c r="M682" s="71">
        <f t="shared" si="85"/>
        <v>287</v>
      </c>
    </row>
    <row r="683" spans="1:13" x14ac:dyDescent="0.2">
      <c r="A683" s="54">
        <v>401</v>
      </c>
      <c r="B683" s="57" t="s">
        <v>615</v>
      </c>
      <c r="C683" s="58" t="s">
        <v>625</v>
      </c>
      <c r="D683" s="58" t="s">
        <v>304</v>
      </c>
      <c r="E683" s="58" t="s">
        <v>55</v>
      </c>
      <c r="F683" s="58" t="s">
        <v>34</v>
      </c>
      <c r="G683" s="59">
        <v>104</v>
      </c>
      <c r="H683" s="60">
        <v>59</v>
      </c>
      <c r="I683" s="66">
        <f t="shared" si="81"/>
        <v>163</v>
      </c>
      <c r="J683" s="68">
        <v>14</v>
      </c>
      <c r="K683" s="61">
        <v>17</v>
      </c>
      <c r="L683" s="69">
        <f t="shared" si="84"/>
        <v>28</v>
      </c>
      <c r="M683" s="71">
        <f t="shared" si="85"/>
        <v>245</v>
      </c>
    </row>
    <row r="684" spans="1:13" x14ac:dyDescent="0.2">
      <c r="A684" s="53">
        <v>403</v>
      </c>
      <c r="B684" s="62" t="s">
        <v>626</v>
      </c>
      <c r="C684" s="63" t="s">
        <v>518</v>
      </c>
      <c r="D684" s="63" t="s">
        <v>627</v>
      </c>
      <c r="E684" s="63" t="s">
        <v>24</v>
      </c>
      <c r="F684" s="63" t="s">
        <v>24</v>
      </c>
      <c r="G684" s="64">
        <v>109</v>
      </c>
      <c r="H684" s="60">
        <v>64</v>
      </c>
      <c r="I684" s="66">
        <f t="shared" si="81"/>
        <v>173</v>
      </c>
      <c r="J684" s="68">
        <f t="shared" si="82"/>
        <v>16</v>
      </c>
      <c r="K684" s="61">
        <f t="shared" si="83"/>
        <v>19</v>
      </c>
      <c r="L684" s="69">
        <f t="shared" si="84"/>
        <v>29</v>
      </c>
      <c r="M684" s="71">
        <f t="shared" si="85"/>
        <v>260</v>
      </c>
    </row>
    <row r="685" spans="1:13" x14ac:dyDescent="0.2">
      <c r="A685" s="54">
        <v>405</v>
      </c>
      <c r="B685" s="57" t="s">
        <v>626</v>
      </c>
      <c r="C685" s="58" t="s">
        <v>628</v>
      </c>
      <c r="D685" s="58" t="s">
        <v>629</v>
      </c>
      <c r="E685" s="58" t="s">
        <v>24</v>
      </c>
      <c r="F685" s="58" t="s">
        <v>24</v>
      </c>
      <c r="G685" s="59">
        <v>99</v>
      </c>
      <c r="H685" s="60">
        <v>59</v>
      </c>
      <c r="I685" s="66">
        <f t="shared" si="81"/>
        <v>158</v>
      </c>
      <c r="J685" s="68">
        <v>14</v>
      </c>
      <c r="K685" s="61">
        <v>17</v>
      </c>
      <c r="L685" s="69">
        <f t="shared" si="84"/>
        <v>28</v>
      </c>
      <c r="M685" s="71">
        <f t="shared" si="85"/>
        <v>237</v>
      </c>
    </row>
    <row r="686" spans="1:13" x14ac:dyDescent="0.2">
      <c r="A686" s="53">
        <v>408</v>
      </c>
      <c r="B686" s="62" t="s">
        <v>630</v>
      </c>
      <c r="C686" s="63" t="s">
        <v>631</v>
      </c>
      <c r="D686" s="63" t="s">
        <v>632</v>
      </c>
      <c r="E686" s="63" t="s">
        <v>27</v>
      </c>
      <c r="F686" s="63" t="s">
        <v>30</v>
      </c>
      <c r="G686" s="64">
        <v>162</v>
      </c>
      <c r="H686" s="60">
        <v>69</v>
      </c>
      <c r="I686" s="66">
        <f t="shared" si="81"/>
        <v>231</v>
      </c>
      <c r="J686" s="68">
        <f t="shared" ref="J686:J687" si="88">ROUND(H686*25%,0)</f>
        <v>17</v>
      </c>
      <c r="K686" s="61">
        <v>19</v>
      </c>
      <c r="L686" s="69">
        <f t="shared" si="84"/>
        <v>33</v>
      </c>
      <c r="M686" s="71">
        <f t="shared" si="85"/>
        <v>347</v>
      </c>
    </row>
    <row r="687" spans="1:13" x14ac:dyDescent="0.2">
      <c r="A687" s="53">
        <v>408</v>
      </c>
      <c r="B687" s="62" t="s">
        <v>630</v>
      </c>
      <c r="C687" s="63" t="s">
        <v>631</v>
      </c>
      <c r="D687" s="63" t="s">
        <v>632</v>
      </c>
      <c r="E687" s="63" t="s">
        <v>31</v>
      </c>
      <c r="F687" s="63" t="s">
        <v>34</v>
      </c>
      <c r="G687" s="64">
        <v>282</v>
      </c>
      <c r="H687" s="60">
        <v>69</v>
      </c>
      <c r="I687" s="66">
        <f t="shared" si="81"/>
        <v>351</v>
      </c>
      <c r="J687" s="68">
        <f t="shared" si="88"/>
        <v>17</v>
      </c>
      <c r="K687" s="61">
        <v>19</v>
      </c>
      <c r="L687" s="69">
        <f t="shared" si="84"/>
        <v>33</v>
      </c>
      <c r="M687" s="71">
        <f t="shared" si="85"/>
        <v>527</v>
      </c>
    </row>
    <row r="688" spans="1:13" x14ac:dyDescent="0.2">
      <c r="A688" s="54">
        <v>409</v>
      </c>
      <c r="B688" s="57" t="s">
        <v>630</v>
      </c>
      <c r="C688" s="58" t="s">
        <v>633</v>
      </c>
      <c r="D688" s="58" t="s">
        <v>634</v>
      </c>
      <c r="E688" s="58" t="s">
        <v>27</v>
      </c>
      <c r="F688" s="58" t="s">
        <v>30</v>
      </c>
      <c r="G688" s="59">
        <v>207</v>
      </c>
      <c r="H688" s="60">
        <v>79</v>
      </c>
      <c r="I688" s="66">
        <f t="shared" si="81"/>
        <v>286</v>
      </c>
      <c r="J688" s="68">
        <v>19</v>
      </c>
      <c r="K688" s="61">
        <v>22</v>
      </c>
      <c r="L688" s="69">
        <f t="shared" si="84"/>
        <v>38</v>
      </c>
      <c r="M688" s="71">
        <f t="shared" si="85"/>
        <v>429</v>
      </c>
    </row>
    <row r="689" spans="1:13" x14ac:dyDescent="0.2">
      <c r="A689" s="54">
        <v>409</v>
      </c>
      <c r="B689" s="57" t="s">
        <v>630</v>
      </c>
      <c r="C689" s="58" t="s">
        <v>633</v>
      </c>
      <c r="D689" s="58" t="s">
        <v>634</v>
      </c>
      <c r="E689" s="58" t="s">
        <v>31</v>
      </c>
      <c r="F689" s="58" t="s">
        <v>34</v>
      </c>
      <c r="G689" s="59">
        <v>383</v>
      </c>
      <c r="H689" s="60">
        <v>79</v>
      </c>
      <c r="I689" s="66">
        <f t="shared" si="81"/>
        <v>462</v>
      </c>
      <c r="J689" s="68">
        <v>19</v>
      </c>
      <c r="K689" s="61">
        <v>22</v>
      </c>
      <c r="L689" s="69">
        <f t="shared" si="84"/>
        <v>38</v>
      </c>
      <c r="M689" s="71">
        <f t="shared" si="85"/>
        <v>693</v>
      </c>
    </row>
  </sheetData>
  <autoFilter ref="B4:M689" xr:uid="{2B3A5035-6BA1-40A5-8D49-EA552E402F60}"/>
  <mergeCells count="2">
    <mergeCell ref="I1:L2"/>
    <mergeCell ref="B3:F3"/>
  </mergeCells>
  <pageMargins left="0.7" right="0.7" top="0.75" bottom="0.75" header="0.3" footer="0.3"/>
  <pageSetup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C4CFB-8947-4DA1-9433-37DD2FC16569}">
  <sheetPr>
    <tabColor theme="0" tint="-4.9989318521683403E-2"/>
  </sheetPr>
  <dimension ref="A1:X38"/>
  <sheetViews>
    <sheetView workbookViewId="0"/>
  </sheetViews>
  <sheetFormatPr defaultColWidth="9.140625" defaultRowHeight="15" x14ac:dyDescent="0.25"/>
  <cols>
    <col min="1" max="1" width="23.5703125" style="72" bestFit="1" customWidth="1"/>
    <col min="2" max="2" width="11.5703125" style="72" customWidth="1"/>
    <col min="3" max="4" width="12.28515625" style="72" customWidth="1"/>
    <col min="5" max="5" width="10.42578125" style="72" bestFit="1" customWidth="1"/>
    <col min="6" max="6" width="8.85546875" style="72" customWidth="1"/>
    <col min="7" max="7" width="9.5703125" style="72" bestFit="1" customWidth="1"/>
    <col min="8" max="9" width="10" style="72" bestFit="1" customWidth="1"/>
    <col min="10" max="13" width="9.28515625" style="72" bestFit="1" customWidth="1"/>
    <col min="14" max="15" width="9.140625" style="72"/>
    <col min="16" max="16" width="9.7109375" style="72" customWidth="1"/>
    <col min="17" max="17" width="9.28515625" style="72" bestFit="1" customWidth="1"/>
    <col min="18" max="18" width="10.85546875" style="72" bestFit="1" customWidth="1"/>
    <col min="19" max="19" width="9.28515625" style="72" bestFit="1" customWidth="1"/>
    <col min="20" max="20" width="9.7109375" style="72" bestFit="1" customWidth="1"/>
    <col min="21" max="21" width="9.28515625" style="72" bestFit="1" customWidth="1"/>
    <col min="22" max="22" width="9.7109375" style="72" bestFit="1" customWidth="1"/>
    <col min="23" max="23" width="12" style="72" bestFit="1" customWidth="1"/>
    <col min="24" max="24" width="11.140625" style="72" bestFit="1" customWidth="1"/>
    <col min="25" max="16384" width="9.140625" style="72"/>
  </cols>
  <sheetData>
    <row r="1" spans="1:24" ht="15.75" thickBot="1" x14ac:dyDescent="0.3">
      <c r="A1" s="72" t="s">
        <v>665</v>
      </c>
    </row>
    <row r="2" spans="1:24" ht="15.75" thickBot="1" x14ac:dyDescent="0.3">
      <c r="B2" s="73" t="s">
        <v>666</v>
      </c>
      <c r="C2" s="74"/>
      <c r="D2" s="75"/>
      <c r="E2" s="75"/>
      <c r="F2" s="75"/>
      <c r="G2" s="76" t="s">
        <v>667</v>
      </c>
      <c r="H2" s="76"/>
      <c r="I2" s="76"/>
      <c r="J2" s="76"/>
      <c r="K2" s="76"/>
      <c r="L2" s="75"/>
      <c r="M2" s="77"/>
      <c r="O2" s="78"/>
    </row>
    <row r="3" spans="1:24" ht="36.75" x14ac:dyDescent="0.25">
      <c r="B3" s="79" t="s">
        <v>668</v>
      </c>
      <c r="C3" s="80" t="s">
        <v>669</v>
      </c>
      <c r="D3" s="80" t="s">
        <v>670</v>
      </c>
      <c r="E3" s="81" t="s">
        <v>671</v>
      </c>
      <c r="F3" s="80" t="s">
        <v>672</v>
      </c>
      <c r="G3" s="82" t="s">
        <v>673</v>
      </c>
      <c r="H3" s="82" t="s">
        <v>674</v>
      </c>
      <c r="I3" s="83" t="s">
        <v>675</v>
      </c>
      <c r="J3" s="83" t="s">
        <v>676</v>
      </c>
      <c r="K3" s="84" t="s">
        <v>677</v>
      </c>
      <c r="L3" s="84" t="s">
        <v>678</v>
      </c>
      <c r="M3" s="85" t="s">
        <v>679</v>
      </c>
      <c r="N3" s="86" t="s">
        <v>680</v>
      </c>
      <c r="O3" s="86" t="s">
        <v>0</v>
      </c>
      <c r="P3" s="87" t="s">
        <v>19</v>
      </c>
      <c r="Q3" s="88" t="s">
        <v>1</v>
      </c>
      <c r="R3" s="88" t="s">
        <v>2</v>
      </c>
      <c r="S3" s="89" t="s">
        <v>3</v>
      </c>
      <c r="U3" s="90" t="s">
        <v>0</v>
      </c>
      <c r="V3" s="91" t="s">
        <v>4</v>
      </c>
      <c r="W3" s="92" t="s">
        <v>5</v>
      </c>
      <c r="X3" s="93" t="s">
        <v>6</v>
      </c>
    </row>
    <row r="4" spans="1:24" x14ac:dyDescent="0.25">
      <c r="B4" s="94"/>
      <c r="C4" s="95"/>
      <c r="D4" s="95"/>
      <c r="E4" s="96"/>
      <c r="F4" s="97"/>
      <c r="G4" s="98">
        <f>R17</f>
        <v>0</v>
      </c>
      <c r="H4" s="99">
        <f>R18</f>
        <v>0</v>
      </c>
      <c r="I4" s="100">
        <f>R19</f>
        <v>0</v>
      </c>
      <c r="J4" s="101">
        <f t="shared" ref="J4:J13" si="0">SUM(G4:I4)</f>
        <v>0</v>
      </c>
      <c r="K4" s="102"/>
      <c r="L4" s="103">
        <f t="shared" ref="L4:L14" si="1">SUM(J4:K4)</f>
        <v>0</v>
      </c>
      <c r="M4" s="104"/>
      <c r="N4" s="105"/>
      <c r="O4" s="106"/>
      <c r="P4" s="107">
        <f t="shared" ref="P4:P13" si="2">SUM(N4:O4)</f>
        <v>0</v>
      </c>
      <c r="Q4" s="108">
        <f t="shared" ref="Q4:Q13" si="3">ROUND(O4*25%,0)</f>
        <v>0</v>
      </c>
      <c r="R4" s="108">
        <f t="shared" ref="R4:R13" si="4">ROUND(O4*30%,0)</f>
        <v>0</v>
      </c>
      <c r="S4" s="109">
        <f t="shared" ref="S4:S13" si="5">O4-SUM(Q4:R4)</f>
        <v>0</v>
      </c>
      <c r="U4" s="110" t="s">
        <v>657</v>
      </c>
    </row>
    <row r="5" spans="1:24" x14ac:dyDescent="0.25">
      <c r="B5" s="111"/>
      <c r="C5" s="112"/>
      <c r="D5" s="112"/>
      <c r="E5" s="113"/>
      <c r="F5" s="114"/>
      <c r="G5" s="115">
        <f>R20</f>
        <v>0</v>
      </c>
      <c r="H5" s="116">
        <f>R21</f>
        <v>0</v>
      </c>
      <c r="I5" s="117">
        <f>R22</f>
        <v>0</v>
      </c>
      <c r="J5" s="118">
        <f t="shared" si="0"/>
        <v>0</v>
      </c>
      <c r="K5" s="119"/>
      <c r="L5" s="120">
        <f t="shared" si="1"/>
        <v>0</v>
      </c>
      <c r="M5" s="104"/>
      <c r="N5" s="105"/>
      <c r="O5" s="106"/>
      <c r="P5" s="107">
        <f t="shared" si="2"/>
        <v>0</v>
      </c>
      <c r="Q5" s="108">
        <f t="shared" si="3"/>
        <v>0</v>
      </c>
      <c r="R5" s="108">
        <f t="shared" si="4"/>
        <v>0</v>
      </c>
      <c r="S5" s="109">
        <f t="shared" si="5"/>
        <v>0</v>
      </c>
      <c r="U5" s="121">
        <v>55</v>
      </c>
      <c r="V5" s="122">
        <v>14</v>
      </c>
      <c r="W5" s="123">
        <v>16</v>
      </c>
      <c r="X5" s="124">
        <v>25</v>
      </c>
    </row>
    <row r="6" spans="1:24" x14ac:dyDescent="0.25">
      <c r="B6" s="111"/>
      <c r="C6" s="112"/>
      <c r="D6" s="112"/>
      <c r="E6" s="113"/>
      <c r="F6" s="114"/>
      <c r="G6" s="115">
        <f>R23</f>
        <v>0</v>
      </c>
      <c r="H6" s="115">
        <f>R24</f>
        <v>0</v>
      </c>
      <c r="I6" s="117">
        <f>R25</f>
        <v>0</v>
      </c>
      <c r="J6" s="118">
        <f t="shared" si="0"/>
        <v>0</v>
      </c>
      <c r="K6" s="119"/>
      <c r="L6" s="120">
        <f t="shared" si="1"/>
        <v>0</v>
      </c>
      <c r="M6" s="104"/>
      <c r="N6" s="105"/>
      <c r="O6" s="106"/>
      <c r="P6" s="107">
        <f t="shared" si="2"/>
        <v>0</v>
      </c>
      <c r="Q6" s="108">
        <f t="shared" si="3"/>
        <v>0</v>
      </c>
      <c r="R6" s="108">
        <f t="shared" si="4"/>
        <v>0</v>
      </c>
      <c r="S6" s="109">
        <f t="shared" si="5"/>
        <v>0</v>
      </c>
      <c r="U6" s="125">
        <v>56</v>
      </c>
      <c r="V6" s="126">
        <v>14</v>
      </c>
      <c r="W6" s="127">
        <v>17</v>
      </c>
      <c r="X6" s="128">
        <v>25</v>
      </c>
    </row>
    <row r="7" spans="1:24" x14ac:dyDescent="0.25">
      <c r="B7" s="111"/>
      <c r="C7" s="112"/>
      <c r="D7" s="112"/>
      <c r="E7" s="113"/>
      <c r="F7" s="114"/>
      <c r="G7" s="115">
        <f>R26</f>
        <v>0</v>
      </c>
      <c r="H7" s="115">
        <f>R27</f>
        <v>0</v>
      </c>
      <c r="I7" s="117">
        <f>R28</f>
        <v>0</v>
      </c>
      <c r="J7" s="118">
        <f t="shared" si="0"/>
        <v>0</v>
      </c>
      <c r="K7" s="119"/>
      <c r="L7" s="120">
        <f t="shared" si="1"/>
        <v>0</v>
      </c>
      <c r="M7" s="104"/>
      <c r="N7" s="105"/>
      <c r="O7" s="106"/>
      <c r="P7" s="107">
        <f t="shared" si="2"/>
        <v>0</v>
      </c>
      <c r="Q7" s="108">
        <f t="shared" si="3"/>
        <v>0</v>
      </c>
      <c r="R7" s="108">
        <f t="shared" si="4"/>
        <v>0</v>
      </c>
      <c r="S7" s="109">
        <f t="shared" si="5"/>
        <v>0</v>
      </c>
      <c r="U7" s="125">
        <v>61</v>
      </c>
      <c r="V7" s="122">
        <v>15</v>
      </c>
      <c r="W7" s="127">
        <v>18</v>
      </c>
      <c r="X7" s="128">
        <v>28</v>
      </c>
    </row>
    <row r="8" spans="1:24" x14ac:dyDescent="0.25">
      <c r="B8" s="111"/>
      <c r="C8" s="112"/>
      <c r="D8" s="112"/>
      <c r="E8" s="113"/>
      <c r="F8" s="114"/>
      <c r="G8" s="115"/>
      <c r="H8" s="115"/>
      <c r="I8" s="115"/>
      <c r="J8" s="118">
        <f t="shared" si="0"/>
        <v>0</v>
      </c>
      <c r="K8" s="119"/>
      <c r="L8" s="120">
        <f t="shared" si="1"/>
        <v>0</v>
      </c>
      <c r="M8" s="104"/>
      <c r="N8" s="105"/>
      <c r="O8" s="106"/>
      <c r="P8" s="107">
        <f t="shared" si="2"/>
        <v>0</v>
      </c>
      <c r="Q8" s="108">
        <f t="shared" si="3"/>
        <v>0</v>
      </c>
      <c r="R8" s="108">
        <f t="shared" si="4"/>
        <v>0</v>
      </c>
      <c r="S8" s="109">
        <f t="shared" si="5"/>
        <v>0</v>
      </c>
      <c r="U8" s="125">
        <v>66</v>
      </c>
      <c r="V8" s="126">
        <v>16</v>
      </c>
      <c r="W8" s="127">
        <v>20</v>
      </c>
      <c r="X8" s="128">
        <v>30</v>
      </c>
    </row>
    <row r="9" spans="1:24" x14ac:dyDescent="0.25">
      <c r="B9" s="111"/>
      <c r="C9" s="112"/>
      <c r="D9" s="112"/>
      <c r="E9" s="113"/>
      <c r="F9" s="114"/>
      <c r="G9" s="115"/>
      <c r="H9" s="115"/>
      <c r="I9" s="115"/>
      <c r="J9" s="118">
        <f t="shared" si="0"/>
        <v>0</v>
      </c>
      <c r="K9" s="119"/>
      <c r="L9" s="120">
        <f t="shared" si="1"/>
        <v>0</v>
      </c>
      <c r="M9" s="104"/>
      <c r="N9" s="105"/>
      <c r="O9" s="106"/>
      <c r="P9" s="107">
        <f t="shared" si="2"/>
        <v>0</v>
      </c>
      <c r="Q9" s="108">
        <f t="shared" si="3"/>
        <v>0</v>
      </c>
      <c r="R9" s="108">
        <f t="shared" si="4"/>
        <v>0</v>
      </c>
      <c r="S9" s="109">
        <f t="shared" si="5"/>
        <v>0</v>
      </c>
      <c r="U9" s="125">
        <v>71</v>
      </c>
      <c r="V9" s="126">
        <v>18</v>
      </c>
      <c r="W9" s="127">
        <v>21</v>
      </c>
      <c r="X9" s="128">
        <v>32</v>
      </c>
    </row>
    <row r="10" spans="1:24" x14ac:dyDescent="0.25">
      <c r="B10" s="111"/>
      <c r="C10" s="112"/>
      <c r="D10" s="112"/>
      <c r="E10" s="113"/>
      <c r="F10" s="114"/>
      <c r="G10" s="115"/>
      <c r="H10" s="115"/>
      <c r="I10" s="115"/>
      <c r="J10" s="118">
        <f t="shared" si="0"/>
        <v>0</v>
      </c>
      <c r="K10" s="119"/>
      <c r="L10" s="120">
        <f t="shared" si="1"/>
        <v>0</v>
      </c>
      <c r="M10" s="104"/>
      <c r="N10" s="105"/>
      <c r="O10" s="106"/>
      <c r="P10" s="107">
        <f t="shared" si="2"/>
        <v>0</v>
      </c>
      <c r="Q10" s="108">
        <f t="shared" si="3"/>
        <v>0</v>
      </c>
      <c r="R10" s="108">
        <f t="shared" si="4"/>
        <v>0</v>
      </c>
      <c r="S10" s="109">
        <f t="shared" si="5"/>
        <v>0</v>
      </c>
      <c r="U10" s="125">
        <v>76</v>
      </c>
      <c r="V10" s="126">
        <v>19</v>
      </c>
      <c r="W10" s="127">
        <v>23</v>
      </c>
      <c r="X10" s="128">
        <v>34</v>
      </c>
    </row>
    <row r="11" spans="1:24" x14ac:dyDescent="0.25">
      <c r="B11" s="111"/>
      <c r="C11" s="112"/>
      <c r="D11" s="112"/>
      <c r="E11" s="113"/>
      <c r="F11" s="114"/>
      <c r="G11" s="115"/>
      <c r="H11" s="115"/>
      <c r="I11" s="115"/>
      <c r="J11" s="118">
        <f t="shared" si="0"/>
        <v>0</v>
      </c>
      <c r="K11" s="119"/>
      <c r="L11" s="120">
        <f t="shared" si="1"/>
        <v>0</v>
      </c>
      <c r="M11" s="129"/>
      <c r="N11" s="105"/>
      <c r="O11" s="106"/>
      <c r="P11" s="107">
        <f t="shared" si="2"/>
        <v>0</v>
      </c>
      <c r="Q11" s="108">
        <f t="shared" si="3"/>
        <v>0</v>
      </c>
      <c r="R11" s="108">
        <f t="shared" si="4"/>
        <v>0</v>
      </c>
      <c r="S11" s="109">
        <f t="shared" si="5"/>
        <v>0</v>
      </c>
    </row>
    <row r="12" spans="1:24" x14ac:dyDescent="0.25">
      <c r="B12" s="111"/>
      <c r="C12" s="112"/>
      <c r="D12" s="112"/>
      <c r="E12" s="113"/>
      <c r="F12" s="114"/>
      <c r="G12" s="115"/>
      <c r="H12" s="116"/>
      <c r="I12" s="117"/>
      <c r="J12" s="118">
        <f t="shared" si="0"/>
        <v>0</v>
      </c>
      <c r="K12" s="119"/>
      <c r="L12" s="120">
        <f t="shared" si="1"/>
        <v>0</v>
      </c>
      <c r="M12" s="129"/>
      <c r="N12" s="105"/>
      <c r="O12" s="106"/>
      <c r="P12" s="107">
        <f t="shared" si="2"/>
        <v>0</v>
      </c>
      <c r="Q12" s="108">
        <f t="shared" si="3"/>
        <v>0</v>
      </c>
      <c r="R12" s="108">
        <f t="shared" si="4"/>
        <v>0</v>
      </c>
      <c r="S12" s="109">
        <f t="shared" si="5"/>
        <v>0</v>
      </c>
    </row>
    <row r="13" spans="1:24" ht="15.75" thickBot="1" x14ac:dyDescent="0.3">
      <c r="B13" s="130"/>
      <c r="C13" s="131"/>
      <c r="D13" s="131"/>
      <c r="E13" s="132"/>
      <c r="F13" s="133"/>
      <c r="G13" s="134"/>
      <c r="H13" s="135"/>
      <c r="I13" s="136"/>
      <c r="J13" s="137">
        <f t="shared" si="0"/>
        <v>0</v>
      </c>
      <c r="K13" s="138"/>
      <c r="L13" s="139">
        <f t="shared" si="1"/>
        <v>0</v>
      </c>
      <c r="M13" s="129"/>
      <c r="N13" s="105"/>
      <c r="O13" s="106"/>
      <c r="P13" s="107">
        <f t="shared" si="2"/>
        <v>0</v>
      </c>
      <c r="Q13" s="108">
        <f t="shared" si="3"/>
        <v>0</v>
      </c>
      <c r="R13" s="108">
        <f t="shared" si="4"/>
        <v>0</v>
      </c>
      <c r="S13" s="109">
        <f t="shared" si="5"/>
        <v>0</v>
      </c>
    </row>
    <row r="14" spans="1:24" ht="15.75" thickBot="1" x14ac:dyDescent="0.3">
      <c r="B14" s="140"/>
      <c r="C14" s="141"/>
      <c r="D14" s="141"/>
      <c r="E14" s="141"/>
      <c r="F14" s="142"/>
      <c r="G14" s="143">
        <f>SUM(G4:G13)</f>
        <v>0</v>
      </c>
      <c r="H14" s="144">
        <f>SUM(H4:H13)</f>
        <v>0</v>
      </c>
      <c r="I14" s="144">
        <f>SUM(I4:I13)</f>
        <v>0</v>
      </c>
      <c r="J14" s="145">
        <f>SUM(J4:J13)</f>
        <v>0</v>
      </c>
      <c r="K14" s="144">
        <f>SUM(K4:K13)</f>
        <v>0</v>
      </c>
      <c r="L14" s="146">
        <f t="shared" si="1"/>
        <v>0</v>
      </c>
      <c r="M14" s="147">
        <f>SUM(L4:L13)</f>
        <v>0</v>
      </c>
    </row>
    <row r="15" spans="1:24" x14ac:dyDescent="0.25">
      <c r="E15" s="148" t="s">
        <v>681</v>
      </c>
      <c r="G15" s="149"/>
      <c r="I15" s="150"/>
      <c r="J15" s="150"/>
      <c r="K15" s="150"/>
      <c r="L15" s="151"/>
      <c r="M15" s="152"/>
      <c r="N15" s="153" t="s">
        <v>682</v>
      </c>
      <c r="O15" s="154"/>
      <c r="P15" s="155"/>
      <c r="Q15" s="156"/>
      <c r="R15" s="156"/>
      <c r="S15" s="156"/>
      <c r="T15" s="156"/>
      <c r="U15" s="156"/>
      <c r="V15" s="156"/>
      <c r="W15" s="156"/>
      <c r="X15" s="157"/>
    </row>
    <row r="16" spans="1:24" ht="45" x14ac:dyDescent="0.25">
      <c r="A16" s="158" t="s">
        <v>683</v>
      </c>
      <c r="B16" s="159"/>
      <c r="C16" s="160"/>
      <c r="D16" s="161"/>
      <c r="E16" s="260" t="s">
        <v>669</v>
      </c>
      <c r="F16" s="261"/>
      <c r="G16" s="262" t="s">
        <v>670</v>
      </c>
      <c r="H16" s="261"/>
      <c r="I16" s="162" t="s">
        <v>684</v>
      </c>
      <c r="J16" s="163" t="s">
        <v>685</v>
      </c>
      <c r="K16" s="164" t="s">
        <v>686</v>
      </c>
      <c r="L16" s="163" t="s">
        <v>687</v>
      </c>
      <c r="M16" s="104"/>
      <c r="N16" s="165" t="s">
        <v>688</v>
      </c>
      <c r="O16" s="166"/>
      <c r="P16" s="167" t="s">
        <v>689</v>
      </c>
      <c r="Q16" s="168" t="s">
        <v>690</v>
      </c>
      <c r="R16" s="169" t="s">
        <v>691</v>
      </c>
      <c r="S16" s="170" t="s">
        <v>692</v>
      </c>
      <c r="T16" s="171" t="s">
        <v>693</v>
      </c>
      <c r="U16" s="171" t="s">
        <v>694</v>
      </c>
      <c r="V16" s="171" t="s">
        <v>695</v>
      </c>
      <c r="W16" s="170" t="s">
        <v>696</v>
      </c>
      <c r="X16" s="172" t="s">
        <v>697</v>
      </c>
    </row>
    <row r="17" spans="1:24" x14ac:dyDescent="0.25">
      <c r="A17" s="173" t="s">
        <v>698</v>
      </c>
      <c r="B17" s="160"/>
      <c r="C17" s="159"/>
      <c r="D17" s="159"/>
      <c r="E17" s="263"/>
      <c r="F17" s="264"/>
      <c r="G17" s="265"/>
      <c r="H17" s="266"/>
      <c r="I17" s="174"/>
      <c r="J17" s="174"/>
      <c r="K17" s="175">
        <v>0.56000000000000005</v>
      </c>
      <c r="L17" s="176">
        <f>SUM(I17:J17)*K17</f>
        <v>0</v>
      </c>
      <c r="M17" s="104"/>
      <c r="N17" s="177"/>
      <c r="P17" s="178">
        <f>B4</f>
        <v>0</v>
      </c>
      <c r="Q17" s="179" t="s">
        <v>699</v>
      </c>
      <c r="R17" s="180"/>
      <c r="S17" s="179"/>
      <c r="T17" s="181">
        <f>Q4</f>
        <v>0</v>
      </c>
      <c r="U17" s="182">
        <f t="shared" ref="U17:U28" si="6">S17*T17</f>
        <v>0</v>
      </c>
      <c r="V17" s="183"/>
      <c r="X17" s="104"/>
    </row>
    <row r="18" spans="1:24" x14ac:dyDescent="0.25">
      <c r="A18" s="173" t="s">
        <v>700</v>
      </c>
      <c r="B18" s="160"/>
      <c r="C18" s="159"/>
      <c r="D18" s="159"/>
      <c r="E18" s="267"/>
      <c r="F18" s="268"/>
      <c r="G18" s="269"/>
      <c r="H18" s="268"/>
      <c r="I18" s="184"/>
      <c r="J18" s="184"/>
      <c r="K18" s="185">
        <f>K17</f>
        <v>0.56000000000000005</v>
      </c>
      <c r="L18" s="186">
        <f>SUM(I18:J18)*K18</f>
        <v>0</v>
      </c>
      <c r="M18" s="104"/>
      <c r="N18" s="177"/>
      <c r="Q18" s="179" t="s">
        <v>5</v>
      </c>
      <c r="R18" s="180"/>
      <c r="S18" s="179"/>
      <c r="T18" s="181">
        <f>R4</f>
        <v>0</v>
      </c>
      <c r="U18" s="182">
        <f t="shared" si="6"/>
        <v>0</v>
      </c>
      <c r="V18" s="183"/>
      <c r="X18" s="104"/>
    </row>
    <row r="19" spans="1:24" ht="15.75" thickBot="1" x14ac:dyDescent="0.3">
      <c r="A19" s="173" t="s">
        <v>701</v>
      </c>
      <c r="B19" s="160"/>
      <c r="C19" s="159"/>
      <c r="D19" s="161"/>
      <c r="E19" s="270"/>
      <c r="F19" s="271"/>
      <c r="G19" s="272"/>
      <c r="H19" s="271"/>
      <c r="I19" s="187"/>
      <c r="J19" s="187"/>
      <c r="K19" s="188">
        <f>K17</f>
        <v>0.56000000000000005</v>
      </c>
      <c r="L19" s="189">
        <f>SUM(I19:J19)*K19</f>
        <v>0</v>
      </c>
      <c r="M19" s="190">
        <f>SUM(L17:L19)</f>
        <v>0</v>
      </c>
      <c r="N19" s="177"/>
      <c r="Q19" s="191" t="s">
        <v>6</v>
      </c>
      <c r="R19" s="192"/>
      <c r="S19" s="191"/>
      <c r="T19" s="193">
        <f>S4</f>
        <v>0</v>
      </c>
      <c r="U19" s="194">
        <f t="shared" si="6"/>
        <v>0</v>
      </c>
      <c r="V19" s="194">
        <f>SUM(U17:U19)</f>
        <v>0</v>
      </c>
      <c r="W19" s="195">
        <f>SUM(R17:R19)</f>
        <v>0</v>
      </c>
      <c r="X19" s="196">
        <f>IF(V19-W19&gt;=0, 0, V19-W19)</f>
        <v>0</v>
      </c>
    </row>
    <row r="20" spans="1:24" x14ac:dyDescent="0.25">
      <c r="A20" s="173" t="s">
        <v>702</v>
      </c>
      <c r="B20" s="160"/>
      <c r="C20" s="159"/>
      <c r="D20" s="159"/>
      <c r="E20" s="197" t="s">
        <v>703</v>
      </c>
      <c r="F20" s="198"/>
      <c r="G20" s="150"/>
      <c r="H20" s="150"/>
      <c r="I20" s="150"/>
      <c r="J20" s="150"/>
      <c r="K20" s="198"/>
      <c r="L20" s="151"/>
      <c r="M20" s="199"/>
      <c r="N20" s="177"/>
      <c r="P20" s="178">
        <f>B5</f>
        <v>0</v>
      </c>
      <c r="Q20" s="179" t="s">
        <v>699</v>
      </c>
      <c r="R20" s="180"/>
      <c r="S20" s="179"/>
      <c r="T20" s="181">
        <f>Q5</f>
        <v>0</v>
      </c>
      <c r="U20" s="182">
        <f t="shared" si="6"/>
        <v>0</v>
      </c>
      <c r="V20" s="183"/>
      <c r="X20" s="104"/>
    </row>
    <row r="21" spans="1:24" x14ac:dyDescent="0.25">
      <c r="A21" s="200"/>
      <c r="B21" s="160"/>
      <c r="C21" s="159"/>
      <c r="D21" s="159"/>
      <c r="E21" s="201" t="s">
        <v>668</v>
      </c>
      <c r="F21" s="273" t="s">
        <v>704</v>
      </c>
      <c r="G21" s="274"/>
      <c r="H21" s="275"/>
      <c r="I21" s="276" t="s">
        <v>705</v>
      </c>
      <c r="J21" s="277"/>
      <c r="K21" s="278"/>
      <c r="L21" s="202" t="s">
        <v>691</v>
      </c>
      <c r="M21" s="104"/>
      <c r="N21" s="177"/>
      <c r="Q21" s="179" t="s">
        <v>5</v>
      </c>
      <c r="R21" s="180"/>
      <c r="S21" s="179"/>
      <c r="T21" s="181">
        <f>R5</f>
        <v>0</v>
      </c>
      <c r="U21" s="182">
        <f t="shared" si="6"/>
        <v>0</v>
      </c>
      <c r="V21" s="183"/>
      <c r="X21" s="104"/>
    </row>
    <row r="22" spans="1:24" x14ac:dyDescent="0.25">
      <c r="A22" s="200"/>
      <c r="B22" s="203"/>
      <c r="C22" s="159"/>
      <c r="D22" s="159"/>
      <c r="E22" s="204"/>
      <c r="F22" s="279"/>
      <c r="G22" s="280"/>
      <c r="H22" s="281"/>
      <c r="I22" s="282"/>
      <c r="J22" s="283"/>
      <c r="K22" s="284"/>
      <c r="L22" s="205"/>
      <c r="M22" s="104"/>
      <c r="N22" s="177"/>
      <c r="Q22" s="191" t="s">
        <v>6</v>
      </c>
      <c r="R22" s="192"/>
      <c r="S22" s="191"/>
      <c r="T22" s="193">
        <f>S5</f>
        <v>0</v>
      </c>
      <c r="U22" s="194">
        <f t="shared" si="6"/>
        <v>0</v>
      </c>
      <c r="V22" s="194">
        <f>SUM(U20:U22)</f>
        <v>0</v>
      </c>
      <c r="W22" s="195">
        <f>SUM(R20:R22)</f>
        <v>0</v>
      </c>
      <c r="X22" s="196">
        <f>IF(V22-W22&gt;=0, 0, V22-W22)</f>
        <v>0</v>
      </c>
    </row>
    <row r="23" spans="1:24" x14ac:dyDescent="0.25">
      <c r="A23" s="206" t="s">
        <v>706</v>
      </c>
      <c r="B23" s="207"/>
      <c r="C23" s="208">
        <f>-SUM(B17:B22)</f>
        <v>0</v>
      </c>
      <c r="D23" s="161"/>
      <c r="E23" s="209"/>
      <c r="F23" s="285"/>
      <c r="G23" s="286"/>
      <c r="H23" s="287"/>
      <c r="I23" s="288"/>
      <c r="J23" s="289"/>
      <c r="K23" s="290"/>
      <c r="L23" s="210"/>
      <c r="M23" s="104"/>
      <c r="N23" s="177"/>
      <c r="P23" s="178">
        <f>B6</f>
        <v>0</v>
      </c>
      <c r="Q23" s="179" t="s">
        <v>699</v>
      </c>
      <c r="R23" s="180"/>
      <c r="S23" s="179"/>
      <c r="T23" s="181">
        <f>Q6</f>
        <v>0</v>
      </c>
      <c r="U23" s="182">
        <f t="shared" si="6"/>
        <v>0</v>
      </c>
      <c r="V23" s="183"/>
      <c r="X23" s="104"/>
    </row>
    <row r="24" spans="1:24" x14ac:dyDescent="0.25">
      <c r="A24" s="206" t="s">
        <v>707</v>
      </c>
      <c r="B24" s="207"/>
      <c r="C24" s="211"/>
      <c r="D24" s="212">
        <f>SUM(C16:C23)</f>
        <v>0</v>
      </c>
      <c r="E24" s="209"/>
      <c r="F24" s="285"/>
      <c r="G24" s="286"/>
      <c r="H24" s="287"/>
      <c r="I24" s="288"/>
      <c r="J24" s="289"/>
      <c r="K24" s="290"/>
      <c r="L24" s="210"/>
      <c r="M24" s="104"/>
      <c r="N24" s="177"/>
      <c r="Q24" s="179" t="s">
        <v>5</v>
      </c>
      <c r="R24" s="180"/>
      <c r="S24" s="179"/>
      <c r="T24" s="181">
        <f>R6</f>
        <v>0</v>
      </c>
      <c r="U24" s="182">
        <f t="shared" si="6"/>
        <v>0</v>
      </c>
      <c r="V24" s="183"/>
      <c r="X24" s="104"/>
    </row>
    <row r="25" spans="1:24" x14ac:dyDescent="0.25">
      <c r="A25" s="213" t="s">
        <v>708</v>
      </c>
      <c r="B25" s="159"/>
      <c r="C25" s="160"/>
      <c r="D25" s="214">
        <f>C25</f>
        <v>0</v>
      </c>
      <c r="E25" s="209"/>
      <c r="F25" s="285"/>
      <c r="G25" s="286"/>
      <c r="H25" s="287"/>
      <c r="I25" s="288"/>
      <c r="J25" s="289"/>
      <c r="K25" s="290"/>
      <c r="L25" s="210"/>
      <c r="M25" s="104"/>
      <c r="N25" s="177"/>
      <c r="Q25" s="191" t="s">
        <v>6</v>
      </c>
      <c r="R25" s="192"/>
      <c r="S25" s="191"/>
      <c r="T25" s="193">
        <f>S6</f>
        <v>0</v>
      </c>
      <c r="U25" s="194">
        <f t="shared" si="6"/>
        <v>0</v>
      </c>
      <c r="V25" s="194">
        <f>SUM(U23:U25)</f>
        <v>0</v>
      </c>
      <c r="W25" s="195">
        <f>SUM(R23:R25)</f>
        <v>0</v>
      </c>
      <c r="X25" s="196">
        <f>IF(V25-W25&gt;=0, 0, V25-W25)</f>
        <v>0</v>
      </c>
    </row>
    <row r="26" spans="1:24" ht="15.75" thickBot="1" x14ac:dyDescent="0.3">
      <c r="A26" s="158" t="s">
        <v>707</v>
      </c>
      <c r="B26" s="159"/>
      <c r="C26" s="159"/>
      <c r="D26" s="215">
        <f>D24-D25</f>
        <v>0</v>
      </c>
      <c r="E26" s="216"/>
      <c r="F26" s="298"/>
      <c r="G26" s="299"/>
      <c r="H26" s="300"/>
      <c r="I26" s="301"/>
      <c r="J26" s="302"/>
      <c r="K26" s="303"/>
      <c r="L26" s="217"/>
      <c r="M26" s="190">
        <f>SUM(L22:L26)</f>
        <v>0</v>
      </c>
      <c r="N26" s="177"/>
      <c r="P26" s="178">
        <f>B7</f>
        <v>0</v>
      </c>
      <c r="Q26" s="179" t="s">
        <v>699</v>
      </c>
      <c r="R26" s="180"/>
      <c r="S26" s="179"/>
      <c r="T26" s="181">
        <f>Q7</f>
        <v>0</v>
      </c>
      <c r="U26" s="182">
        <f t="shared" si="6"/>
        <v>0</v>
      </c>
      <c r="V26" s="183"/>
      <c r="X26" s="104"/>
    </row>
    <row r="27" spans="1:24" ht="15.75" thickTop="1" x14ac:dyDescent="0.25">
      <c r="E27" s="218" t="s">
        <v>668</v>
      </c>
      <c r="F27" s="219" t="s">
        <v>709</v>
      </c>
      <c r="I27" s="220"/>
      <c r="J27" s="221" t="s">
        <v>691</v>
      </c>
      <c r="K27" s="222" t="s">
        <v>710</v>
      </c>
      <c r="L27" s="223"/>
      <c r="M27" s="224">
        <f>SUM(M14,M19,M26)</f>
        <v>0</v>
      </c>
      <c r="N27" s="177"/>
      <c r="Q27" s="179" t="s">
        <v>5</v>
      </c>
      <c r="R27" s="180"/>
      <c r="S27" s="179"/>
      <c r="T27" s="181">
        <f>R7</f>
        <v>0</v>
      </c>
      <c r="U27" s="182">
        <f t="shared" si="6"/>
        <v>0</v>
      </c>
      <c r="V27" s="183"/>
      <c r="X27" s="104"/>
    </row>
    <row r="28" spans="1:24" x14ac:dyDescent="0.25">
      <c r="E28" s="204"/>
      <c r="F28" s="282" t="s">
        <v>711</v>
      </c>
      <c r="G28" s="283"/>
      <c r="H28" s="283"/>
      <c r="I28" s="284"/>
      <c r="J28" s="225"/>
      <c r="K28" s="226" t="s">
        <v>712</v>
      </c>
      <c r="L28" s="227"/>
      <c r="M28" s="228">
        <f>C25</f>
        <v>0</v>
      </c>
      <c r="N28" s="177"/>
      <c r="Q28" s="191" t="s">
        <v>6</v>
      </c>
      <c r="R28" s="192"/>
      <c r="S28" s="191"/>
      <c r="T28" s="193">
        <f>S7</f>
        <v>0</v>
      </c>
      <c r="U28" s="194">
        <f t="shared" si="6"/>
        <v>0</v>
      </c>
      <c r="V28" s="194">
        <f>SUM(U26:U28)</f>
        <v>0</v>
      </c>
      <c r="W28" s="229">
        <f>SUM(R26:R28)</f>
        <v>0</v>
      </c>
      <c r="X28" s="230">
        <f>IF(V28-W28&gt;=0, 0, V28-W28)</f>
        <v>0</v>
      </c>
    </row>
    <row r="29" spans="1:24" ht="15.75" thickBot="1" x14ac:dyDescent="0.3">
      <c r="E29" s="231"/>
      <c r="F29" s="304"/>
      <c r="G29" s="299"/>
      <c r="H29" s="299"/>
      <c r="I29" s="300"/>
      <c r="J29" s="232"/>
      <c r="K29" s="226" t="s">
        <v>713</v>
      </c>
      <c r="L29" s="227"/>
      <c r="M29" s="228">
        <f>SUM(J28:J29)</f>
        <v>0</v>
      </c>
      <c r="N29" s="233"/>
      <c r="O29" s="234"/>
      <c r="P29" s="234"/>
      <c r="Q29" s="235" t="s">
        <v>714</v>
      </c>
      <c r="R29" s="236"/>
      <c r="S29" s="237"/>
      <c r="T29" s="236"/>
      <c r="U29" s="238"/>
      <c r="V29" s="239">
        <f>SUM(V19:V28)</f>
        <v>0</v>
      </c>
      <c r="W29" s="240">
        <f>SUM(W19:W28)</f>
        <v>0</v>
      </c>
      <c r="X29" s="241">
        <f>SUM(X19:X28)</f>
        <v>0</v>
      </c>
    </row>
    <row r="30" spans="1:24" x14ac:dyDescent="0.25">
      <c r="E30" s="242" t="s">
        <v>715</v>
      </c>
      <c r="F30" s="305"/>
      <c r="G30" s="305"/>
      <c r="H30" s="305"/>
      <c r="I30" s="305"/>
      <c r="J30" s="306"/>
      <c r="K30" s="226" t="s">
        <v>716</v>
      </c>
      <c r="L30" s="227"/>
      <c r="M30" s="228">
        <f>M27-M28+M29</f>
        <v>0</v>
      </c>
    </row>
    <row r="31" spans="1:24" x14ac:dyDescent="0.25">
      <c r="E31" s="307"/>
      <c r="F31" s="308"/>
      <c r="G31" s="308"/>
      <c r="H31" s="308"/>
      <c r="I31" s="308"/>
      <c r="J31" s="309"/>
      <c r="K31" s="310" t="s">
        <v>717</v>
      </c>
      <c r="L31" s="291" t="s">
        <v>718</v>
      </c>
      <c r="M31" s="292"/>
    </row>
    <row r="32" spans="1:24" ht="15.75" thickBot="1" x14ac:dyDescent="0.3">
      <c r="E32" s="295"/>
      <c r="F32" s="296"/>
      <c r="G32" s="296"/>
      <c r="H32" s="296"/>
      <c r="I32" s="296"/>
      <c r="J32" s="297"/>
      <c r="K32" s="311"/>
      <c r="L32" s="293"/>
      <c r="M32" s="294"/>
    </row>
    <row r="35" ht="14.45" customHeight="1" x14ac:dyDescent="0.25"/>
    <row r="36" ht="15" customHeight="1" x14ac:dyDescent="0.25"/>
    <row r="37" ht="14.45" customHeight="1" x14ac:dyDescent="0.25"/>
    <row r="38" ht="15" customHeight="1" x14ac:dyDescent="0.25"/>
  </sheetData>
  <mergeCells count="27">
    <mergeCell ref="L31:M32"/>
    <mergeCell ref="E32:J32"/>
    <mergeCell ref="F26:H26"/>
    <mergeCell ref="I26:K26"/>
    <mergeCell ref="F28:I28"/>
    <mergeCell ref="F29:I29"/>
    <mergeCell ref="F30:J30"/>
    <mergeCell ref="E31:J31"/>
    <mergeCell ref="K31:K32"/>
    <mergeCell ref="F23:H23"/>
    <mergeCell ref="I23:K23"/>
    <mergeCell ref="F24:H24"/>
    <mergeCell ref="I24:K24"/>
    <mergeCell ref="F25:H25"/>
    <mergeCell ref="I25:K25"/>
    <mergeCell ref="E19:F19"/>
    <mergeCell ref="G19:H19"/>
    <mergeCell ref="F21:H21"/>
    <mergeCell ref="I21:K21"/>
    <mergeCell ref="F22:H22"/>
    <mergeCell ref="I22:K22"/>
    <mergeCell ref="E16:F16"/>
    <mergeCell ref="G16:H16"/>
    <mergeCell ref="E17:F17"/>
    <mergeCell ref="G17:H17"/>
    <mergeCell ref="E18:F18"/>
    <mergeCell ref="G18:H18"/>
  </mergeCells>
  <hyperlinks>
    <hyperlink ref="G2:K2" r:id="rId1" display="Click Here for Per Diem Rates" xr:uid="{4A5E4D3D-6651-4527-B3BB-6876A978D9A7}"/>
  </hyperlinks>
  <pageMargins left="0.25" right="0.25" top="0.75" bottom="0.75" header="0.3" footer="0.3"/>
  <pageSetup scale="90" fitToWidth="0" orientation="landscape" horizontalDpi="1200" verticalDpi="1200" r:id="rId2"/>
  <headerFooter>
    <oddFooter>&amp;L&amp;P of &amp;N&amp;C&amp;A&amp;R&amp;D</oddFooter>
  </headerFooter>
  <colBreaks count="1" manualBreakCount="1">
    <brk id="13" max="32" man="1"/>
  </colBreaks>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WA Rate Breakdown</vt:lpstr>
      <vt:lpstr>WA PD Map</vt:lpstr>
      <vt:lpstr>TE Calc-FY22</vt:lpstr>
      <vt:lpstr>GSA-FY2025 (Oct'24)</vt:lpstr>
      <vt:lpstr>GSA-FY2024 (Oct'23)</vt:lpstr>
      <vt:lpstr>GSA-FY2023 (Oct'22)</vt:lpstr>
      <vt:lpstr>TE Calc-FY21</vt:lpstr>
      <vt:lpstr>'TE Calc-FY21'!Print_Area</vt:lpstr>
      <vt:lpstr>'TE Calc-FY22'!Print_Area</vt:lpstr>
      <vt:lpstr>'WA PD Map'!Print_Titles</vt:lpstr>
    </vt:vector>
  </TitlesOfParts>
  <Company>Eastern Washington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Marini, Erin</cp:lastModifiedBy>
  <cp:lastPrinted>2021-03-19T21:46:12Z</cp:lastPrinted>
  <dcterms:created xsi:type="dcterms:W3CDTF">2018-09-13T19:09:20Z</dcterms:created>
  <dcterms:modified xsi:type="dcterms:W3CDTF">2024-09-15T19:43:50Z</dcterms:modified>
</cp:coreProperties>
</file>